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<sst xmlns="http://schemas.openxmlformats.org/spreadsheetml/2006/main" count="973" uniqueCount="380">
  <si>
    <t>四川省煤田测绘工程院</t>
  </si>
  <si>
    <t>2021年部门预算</t>
  </si>
  <si>
    <t>报送日期：  2021年03月22日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</si>
  <si>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</si>
  <si>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</si>
  <si>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</si>
  <si>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</si>
  <si>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</si>
  <si>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</si>
  <si>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</si>
  <si>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</si>
  <si>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</si>
  <si>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</si>
  <si>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</si>
  <si>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</si>
  <si>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</si>
  <si>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</si>
  <si>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</si>
  <si>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</si>
  <si>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</si>
  <si>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</si>
  <si>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</si>
  <si>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</si>
  <si>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</si>
  <si>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</si>
  <si>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</si>
  <si>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</si>
  <si>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</si>
  <si>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</si>
  <si>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</si>
  <si>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</si>
  <si>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</si>
  <si>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</si>
  <si>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</si>
  <si>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</si>
  <si>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</si>
  <si>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</si>
  <si>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</si>
  <si>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</si>
  <si>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</si>
  <si>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</si>
  <si>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</si>
  <si>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</si>
  <si>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</si>
  <si>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</si>
  <si>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</si>
  <si>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</si>
  <si>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</si>
  <si>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</si>
  <si>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</si>
  <si>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</si>
  <si>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</si>
  <si>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</si>
  <si>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</si>
  <si>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</si>
  <si>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</si>
  <si>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</si>
  <si>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</si>
  <si>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</si>
  <si>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</si>
  <si>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</si>
  <si>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</si>
  <si>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</si>
  <si>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</si>
  <si>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</si>
  <si>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</si>
  <si>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</si>
  <si>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</si>
  <si>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</si>
  <si>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</si>
  <si>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</si>
  <si>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</si>
  <si>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</si>
  <si>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</si>
  <si>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</si>
  <si>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</si>
  <si>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</si>
  <si>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</si>
  <si>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</si>
  <si>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</si>
  <si>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</si>
  <si>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</si>
  <si>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</si>
  <si>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</si>
  <si>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615901904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</si>
  <si>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</si>
  <si>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</si>
  <si>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</si>
  <si>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</si>
  <si>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</si>
  <si>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</si>
  <si>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</si>
  <si>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215</t>
  </si>
  <si>
    <t>01</t>
  </si>
  <si>
    <t>04</t>
  </si>
  <si>
    <t>煤炭勘探开采和洗选</t>
  </si>
  <si>
    <t>99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</si>
  <si>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</si>
  <si>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</si>
  <si>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</si>
  <si>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</si>
  <si>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</si>
  <si>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</si>
  <si>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</si>
  <si>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</si>
  <si>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</si>
  <si>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</si>
  <si>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</si>
  <si>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</si>
  <si>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</si>
  <si>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</si>
  <si>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</si>
  <si>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</si>
  <si>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</si>
  <si>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</si>
  <si>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</si>
  <si>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</si>
  <si>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</si>
  <si>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</si>
  <si>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</si>
  <si>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</si>
  <si>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</si>
  <si>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</si>
  <si>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</si>
  <si>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</si>
  <si>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</si>
  <si>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</si>
  <si>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</si>
  <si>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</si>
  <si>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</si>
  <si>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</si>
  <si>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</si>
  <si>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</si>
  <si>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</si>
  <si>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</si>
  <si>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</si>
  <si>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</si>
  <si>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</si>
  <si>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</si>
  <si>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</si>
  <si>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</si>
  <si>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</si>
  <si>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</si>
  <si>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</si>
  <si>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</si>
  <si>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</si>
  <si>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</si>
  <si>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</si>
  <si>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</si>
  <si>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</si>
  <si>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</si>
  <si>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</si>
  <si>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</si>
  <si>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</si>
  <si>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</si>
  <si>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</si>
  <si>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</si>
  <si>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</si>
  <si>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</si>
  <si>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</si>
  <si>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</si>
  <si>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</si>
  <si>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</si>
  <si>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</si>
  <si>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</si>
  <si>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</si>
  <si>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</si>
  <si>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</si>
  <si>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</si>
  <si>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</si>
  <si>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</si>
  <si>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</si>
  <si>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</si>
  <si>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</si>
  <si>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</si>
  <si>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</si>
  <si>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</si>
  <si>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</si>
  <si>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</si>
  <si>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</si>
  <si>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</si>
  <si>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</si>
  <si>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</si>
  <si>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</si>
  <si>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</si>
  <si>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</si>
  <si>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</si>
  <si>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</si>
  <si>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</si>
  <si>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</si>
  <si>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</si>
  <si>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</si>
  <si>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</si>
  <si>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</si>
  <si>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</si>
  <si>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</si>
  <si>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</si>
  <si>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</si>
  <si>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</si>
  <si>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</si>
  <si>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</si>
  <si>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</si>
  <si>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</si>
  <si>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</si>
  <si>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</si>
  <si>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</si>
  <si>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</si>
  <si>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</si>
  <si>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</si>
  <si>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</si>
  <si>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</si>
  <si>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</si>
  <si>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</si>
  <si>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</si>
  <si>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</si>
  <si>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</si>
  <si>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</si>
  <si>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</si>
  <si>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</si>
  <si>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</si>
  <si>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</si>
  <si>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</si>
  <si>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</si>
  <si>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</si>
  <si>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</si>
  <si>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</si>
  <si>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</si>
  <si>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</si>
  <si>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</si>
  <si>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</si>
  <si>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</si>
  <si>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</si>
  <si>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</si>
  <si>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</si>
  <si>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</si>
  <si>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</si>
  <si>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</si>
  <si>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</si>
  <si>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</si>
  <si>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</si>
  <si>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</si>
  <si>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</si>
  <si>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</si>
  <si>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</si>
  <si>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</si>
  <si>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</si>
  <si>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</si>
  <si>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</si>
  <si>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</si>
  <si>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</si>
  <si>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</si>
  <si>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</si>
  <si>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</si>
  <si>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</si>
  <si>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</si>
  <si>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</si>
  <si>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</si>
  <si>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</si>
  <si>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</si>
  <si>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</si>
  <si>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</si>
  <si>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</si>
  <si>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</si>
  <si>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</si>
  <si>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</si>
  <si>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</si>
  <si>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</si>
  <si>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</si>
  <si>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</si>
  <si>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</si>
  <si>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</si>
  <si>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</si>
  <si>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</si>
  <si>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</si>
  <si>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</si>
  <si>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煤炭勘探开采和洗选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</si>
  <si>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</si>
  <si>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</si>
  <si>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</si>
  <si>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</si>
  <si>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</si>
  <si>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</si>
  <si>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</si>
  <si>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</si>
  <si>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</si>
  <si>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</si>
  <si>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</si>
  <si>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</si>
  <si>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</si>
  <si>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</si>
  <si>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</si>
  <si>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</si>
  <si>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</si>
  <si>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</si>
  <si>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</si>
  <si>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</si>
  <si>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</si>
  <si>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</si>
  <si>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</si>
  <si>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</si>
  <si>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</si>
  <si>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</si>
  <si>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</si>
  <si>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</si>
  <si>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</si>
  <si>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</si>
  <si>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</si>
  <si>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</si>
  <si>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</si>
  <si>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</si>
  <si>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</si>
  <si>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</si>
  <si>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</si>
  <si>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</si>
  <si>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测绘院社会地勘项目</t>
  </si>
  <si>
    <t xml:space="preserve">  2020年省级地勘单位发展能力提升专项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</si>
  <si>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</si>
  <si>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</si>
  <si>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</si>
  <si>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</si>
  <si>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</si>
  <si>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</si>
  <si>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</si>
  <si>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</si>
  <si>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</si>
  <si>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</si>
  <si>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</si>
  <si>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</si>
  <si>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</si>
  <si>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</si>
  <si>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</si>
  <si>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</si>
  <si>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</si>
  <si>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</si>
  <si>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</si>
  <si>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</si>
  <si>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</si>
  <si>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</si>
  <si>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</si>
  <si>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</si>
  <si>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</si>
  <si>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</si>
  <si>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</si>
  <si>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</si>
  <si>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</si>
  <si>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</si>
  <si>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</si>
  <si>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</si>
  <si>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615901904-四川省煤田测绘工程院</t>
  </si>
  <si>
    <t>测绘院社会地勘项目</t>
  </si>
  <si>
    <t>利用测绘专业技术，更好地为四川省各级政府经济发展提供技术服务。在2021年完成经营收入8940万元，全年无安全事故和环境污染事故，业主满意率达到90%以上。</t>
  </si>
  <si>
    <t>按时完成项目</t>
  </si>
  <si>
    <t>60个</t>
  </si>
  <si>
    <t>经营收入</t>
  </si>
  <si>
    <t>8940万元</t>
  </si>
  <si>
    <t>业主满意度</t>
  </si>
  <si>
    <t>90%</t>
  </si>
  <si>
    <t>按照国家标准及业主要求完成</t>
  </si>
  <si>
    <t>弥补财政经费部分缺口</t>
  </si>
  <si>
    <t>400万元</t>
  </si>
  <si>
    <t>是否按期完成</t>
  </si>
  <si>
    <t>完成</t>
  </si>
  <si>
    <t>未造成不可恢复的环境破坏</t>
  </si>
  <si>
    <t>单价是否控制在批复概算单价内</t>
  </si>
  <si>
    <t>基本控制</t>
  </si>
  <si>
    <t>工程运行情况</t>
  </si>
  <si>
    <t>正常运行</t>
  </si>
  <si>
    <t>根据下达的2020年度地勘单位能力提升专项资金，我院配比420万元，其配比率为1:1.05。用于购置无人机、图形工作站等专用设备。其推进国土空间规划，服务乡村振兴战略，及自然资源产业链建设、自然资源调查监测体系的构建，更好地为四川省各级政府经济发展提供技术服务。</t>
  </si>
  <si>
    <t>采购仪器数量</t>
  </si>
  <si>
    <t>107</t>
  </si>
  <si>
    <t>提高生产效率。</t>
  </si>
  <si>
    <t>节约时间，资金成本减少，经济效益增加。</t>
  </si>
  <si>
    <t>购置设备满意度</t>
  </si>
  <si>
    <t>100</t>
  </si>
  <si>
    <t>仪器设备验收合格率</t>
  </si>
  <si>
    <t>使测绘技术更好服务于社会，应用于社会。</t>
  </si>
  <si>
    <t>2021年12月31日之前完成采购率</t>
  </si>
  <si>
    <t>野外作业不对环境造成不可恢复的破坏</t>
  </si>
  <si>
    <t>减少人员投入，缩短工期，节约时间成本、资金成本，减少风险。</t>
  </si>
  <si>
    <t>提高了测绘产品精度，降低了劳动强度，为单位经济持续发展提供了保障。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</si>
</sst>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8" fontId="0" fillId="0" borderId="0" applyFont="0" applyFill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3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2" fillId="0" borderId="4" applyNumberFormat="0" applyFill="0" applyAlignment="0" applyProtection="0"/>
    <xf numFmtId="0" fontId="18" fillId="5" borderId="0" applyNumberFormat="0" applyBorder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18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18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4" fillId="26" borderId="12" applyNumberFormat="0" applyAlignment="0" applyProtection="0"/>
    <xf numFmtId="0" fontId="18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18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32" fillId="0" borderId="13" applyNumberFormat="0" applyFill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2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3" fillId="43" borderId="14" applyNumberFormat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5" fillId="43" borderId="12" applyNumberFormat="0" applyAlignment="0" applyProtection="0"/>
    <xf numFmtId="0" fontId="35" fillId="43" borderId="12" applyNumberFormat="0" applyAlignment="0" applyProtection="0"/>
    <xf numFmtId="0" fontId="19" fillId="47" borderId="15" applyNumberFormat="0" applyAlignment="0" applyProtection="0"/>
    <xf numFmtId="0" fontId="19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2" fillId="0" borderId="4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5" borderId="3" applyNumberFormat="0" applyFont="0" applyAlignment="0" applyProtection="0"/>
    <xf numFmtId="0" fontId="33" fillId="43" borderId="14" applyNumberFormat="0" applyAlignment="0" applyProtection="0"/>
    <xf numFmtId="0" fontId="28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5"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 shrinkToFit="1"/>
    </xf>
    <xf numFmtId="49" fontId="0" fillId="0" borderId="19" xfId="0" applyNumberForma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right" vertical="center" wrapText="1"/>
    </xf>
    <xf numFmtId="1" fontId="6" fillId="0" borderId="19" xfId="0" applyFont="1" applyBorder="1" applyAlignment="1">
      <alignment horizontal="left" vertical="center" wrapText="1"/>
    </xf>
    <xf numFmtId="1" fontId="0" fillId="0" borderId="19" xfId="0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" fontId="6" fillId="0" borderId="19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1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>
      <alignment vertical="center"/>
    </xf>
    <xf numFmtId="181" fontId="6" fillId="0" borderId="29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 applyProtection="1">
      <alignment vertical="center" wrapText="1"/>
      <protection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181" fontId="6" fillId="0" borderId="27" xfId="0" applyNumberFormat="1" applyFont="1" applyFill="1" applyBorder="1" applyAlignment="1" applyProtection="1">
      <alignment vertical="center" wrapText="1"/>
      <protection/>
    </xf>
    <xf numFmtId="181" fontId="6" fillId="0" borderId="26" xfId="0" applyNumberFormat="1" applyFont="1" applyFill="1" applyBorder="1" applyAlignment="1" applyProtection="1">
      <alignment vertical="center" wrapText="1"/>
      <protection/>
    </xf>
    <xf numFmtId="1" fontId="6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vertical="center" wrapText="1"/>
    </xf>
    <xf numFmtId="181" fontId="6" fillId="0" borderId="37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31" xfId="0" applyNumberFormat="1" applyFont="1" applyFill="1" applyBorder="1" applyAlignment="1" applyProtection="1">
      <alignment horizontal="center" vertical="center"/>
      <protection/>
    </xf>
    <xf numFmtId="0" fontId="6" fillId="43" borderId="30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43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6" fillId="0" borderId="32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23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horizontal="right" vertical="center" wrapText="1"/>
    </xf>
    <xf numFmtId="181" fontId="6" fillId="0" borderId="32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right" vertical="center" wrapText="1"/>
    </xf>
    <xf numFmtId="181" fontId="6" fillId="0" borderId="19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69"/>
    </row>
    <row r="3" ht="63.75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/>
    </row>
    <row r="6" ht="22.5">
      <c r="A6" s="173"/>
    </row>
    <row r="7" ht="57" customHeight="1">
      <c r="A7" s="173"/>
    </row>
    <row r="8" ht="78" customHeight="1"/>
    <row r="9" ht="82.5" customHeight="1">
      <c r="A9" s="17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316</v>
      </c>
    </row>
    <row r="2" spans="1:8" ht="25.5" customHeight="1">
      <c r="A2" s="21" t="s">
        <v>317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318</v>
      </c>
      <c r="B4" s="48" t="s">
        <v>319</v>
      </c>
      <c r="C4" s="30" t="s">
        <v>320</v>
      </c>
      <c r="D4" s="30"/>
      <c r="E4" s="40"/>
      <c r="F4" s="40"/>
      <c r="G4" s="40"/>
      <c r="H4" s="30"/>
    </row>
    <row r="5" spans="1:8" ht="19.5" customHeight="1">
      <c r="A5" s="48"/>
      <c r="B5" s="48"/>
      <c r="C5" s="49" t="s">
        <v>59</v>
      </c>
      <c r="D5" s="32" t="s">
        <v>207</v>
      </c>
      <c r="E5" s="61" t="s">
        <v>321</v>
      </c>
      <c r="F5" s="62"/>
      <c r="G5" s="63"/>
      <c r="H5" s="64" t="s">
        <v>212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322</v>
      </c>
      <c r="G6" s="56" t="s">
        <v>323</v>
      </c>
      <c r="H6" s="57"/>
    </row>
    <row r="7" spans="1:8" ht="19.5" customHeight="1">
      <c r="A7" s="41" t="s">
        <v>84</v>
      </c>
      <c r="B7" s="58" t="s">
        <v>0</v>
      </c>
      <c r="C7" s="43">
        <f>SUM(D7,F7:H7)</f>
        <v>3.2</v>
      </c>
      <c r="D7" s="59">
        <v>0</v>
      </c>
      <c r="E7" s="59">
        <f>SUM(F7:G7)</f>
        <v>3</v>
      </c>
      <c r="F7" s="59">
        <v>0</v>
      </c>
      <c r="G7" s="42">
        <v>3</v>
      </c>
      <c r="H7" s="60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324</v>
      </c>
    </row>
    <row r="2" spans="1:8" ht="19.5" customHeight="1">
      <c r="A2" s="21" t="s">
        <v>325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326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327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106</v>
      </c>
      <c r="F5" s="33" t="s">
        <v>59</v>
      </c>
      <c r="G5" s="33" t="s">
        <v>102</v>
      </c>
      <c r="H5" s="30" t="s">
        <v>103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18.75" customHeight="1">
      <c r="A17" t="s">
        <v>328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4"/>
      <c r="B1" s="44"/>
      <c r="C1" s="44"/>
      <c r="D1" s="44"/>
      <c r="E1" s="45"/>
      <c r="F1" s="44"/>
      <c r="G1" s="44"/>
      <c r="H1" s="25" t="s">
        <v>329</v>
      </c>
    </row>
    <row r="2" spans="1:8" ht="25.5" customHeight="1">
      <c r="A2" s="21" t="s">
        <v>330</v>
      </c>
      <c r="B2" s="21"/>
      <c r="C2" s="21"/>
      <c r="D2" s="21"/>
      <c r="E2" s="21"/>
      <c r="F2" s="21"/>
      <c r="G2" s="21"/>
      <c r="H2" s="21"/>
    </row>
    <row r="3" spans="1:8" ht="19.5" customHeight="1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spans="1:8" ht="19.5" customHeight="1">
      <c r="A4" s="48" t="s">
        <v>318</v>
      </c>
      <c r="B4" s="48" t="s">
        <v>319</v>
      </c>
      <c r="C4" s="30" t="s">
        <v>320</v>
      </c>
      <c r="D4" s="30"/>
      <c r="E4" s="30"/>
      <c r="F4" s="30"/>
      <c r="G4" s="30"/>
      <c r="H4" s="30"/>
    </row>
    <row r="5" spans="1:8" ht="19.5" customHeight="1">
      <c r="A5" s="48"/>
      <c r="B5" s="48"/>
      <c r="C5" s="49" t="s">
        <v>59</v>
      </c>
      <c r="D5" s="32" t="s">
        <v>207</v>
      </c>
      <c r="E5" s="50" t="s">
        <v>321</v>
      </c>
      <c r="F5" s="51"/>
      <c r="G5" s="51"/>
      <c r="H5" s="52" t="s">
        <v>212</v>
      </c>
    </row>
    <row r="6" spans="1:8" ht="33.75" customHeight="1">
      <c r="A6" s="38"/>
      <c r="B6" s="38"/>
      <c r="C6" s="53"/>
      <c r="D6" s="39"/>
      <c r="E6" s="54" t="s">
        <v>74</v>
      </c>
      <c r="F6" s="55" t="s">
        <v>322</v>
      </c>
      <c r="G6" s="56" t="s">
        <v>323</v>
      </c>
      <c r="H6" s="57"/>
    </row>
    <row r="7" spans="1:8" ht="19.5" customHeight="1">
      <c r="A7" s="41" t="s">
        <v>38</v>
      </c>
      <c r="B7" s="58" t="s">
        <v>38</v>
      </c>
      <c r="C7" s="43">
        <f aca="true" t="shared" si="0" ref="C7:C16">SUM(D7,F7:H7)</f>
        <v>0</v>
      </c>
      <c r="D7" s="59" t="s">
        <v>38</v>
      </c>
      <c r="E7" s="59">
        <f aca="true" t="shared" si="1" ref="E7:E16">SUM(F7:G7)</f>
        <v>0</v>
      </c>
      <c r="F7" s="59" t="s">
        <v>38</v>
      </c>
      <c r="G7" s="42" t="s">
        <v>38</v>
      </c>
      <c r="H7" s="60" t="s">
        <v>38</v>
      </c>
    </row>
    <row r="8" spans="1:8" ht="19.5" customHeight="1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spans="1:8" ht="19.5" customHeight="1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spans="1:8" ht="19.5" customHeight="1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spans="1:8" ht="19.5" customHeight="1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spans="1:8" ht="19.5" customHeight="1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spans="1:8" ht="19.5" customHeight="1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spans="1:8" ht="19.5" customHeight="1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spans="1:8" ht="19.5" customHeight="1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spans="1:8" ht="19.5" customHeight="1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  <row r="17" ht="21" customHeight="1">
      <c r="A17" t="s">
        <v>328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19" sqref="D1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8"/>
      <c r="B1" s="19"/>
      <c r="C1" s="19"/>
      <c r="D1" s="19"/>
      <c r="E1" s="19"/>
      <c r="F1" s="19"/>
      <c r="G1" s="19"/>
      <c r="H1" s="20" t="s">
        <v>331</v>
      </c>
    </row>
    <row r="2" spans="1:8" ht="19.5" customHeight="1">
      <c r="A2" s="21" t="s">
        <v>332</v>
      </c>
      <c r="B2" s="21"/>
      <c r="C2" s="21"/>
      <c r="D2" s="21"/>
      <c r="E2" s="21"/>
      <c r="F2" s="21"/>
      <c r="G2" s="21"/>
      <c r="H2" s="21"/>
    </row>
    <row r="3" spans="1:8" ht="19.5" customHeight="1">
      <c r="A3" s="22" t="s">
        <v>0</v>
      </c>
      <c r="B3" s="23"/>
      <c r="C3" s="23"/>
      <c r="D3" s="23"/>
      <c r="E3" s="23"/>
      <c r="F3" s="24"/>
      <c r="G3" s="24"/>
      <c r="H3" s="25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29" t="s">
        <v>333</v>
      </c>
      <c r="G4" s="30"/>
      <c r="H4" s="30"/>
    </row>
    <row r="5" spans="1:8" ht="19.5" customHeight="1">
      <c r="A5" s="26" t="s">
        <v>69</v>
      </c>
      <c r="B5" s="27"/>
      <c r="C5" s="28"/>
      <c r="D5" s="31" t="s">
        <v>70</v>
      </c>
      <c r="E5" s="32" t="s">
        <v>106</v>
      </c>
      <c r="F5" s="33" t="s">
        <v>59</v>
      </c>
      <c r="G5" s="33" t="s">
        <v>102</v>
      </c>
      <c r="H5" s="30" t="s">
        <v>103</v>
      </c>
    </row>
    <row r="6" spans="1:8" ht="19.5" customHeight="1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aca="true" t="shared" si="0" ref="F7:F16">SUM(G7:H7)</f>
        <v>0</v>
      </c>
      <c r="G7" s="43" t="s">
        <v>38</v>
      </c>
      <c r="H7" s="42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  <row r="17" ht="21.75" customHeight="1">
      <c r="A17" t="s">
        <v>328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25" sqref="G25"/>
    </sheetView>
  </sheetViews>
  <sheetFormatPr defaultColWidth="9.33203125" defaultRowHeight="11.25"/>
  <cols>
    <col min="1" max="1" width="5" style="3" customWidth="1"/>
    <col min="2" max="2" width="7.83203125" style="3" customWidth="1"/>
    <col min="3" max="3" width="29.66015625" style="3" customWidth="1"/>
    <col min="4" max="6" width="13.5" style="3" customWidth="1"/>
    <col min="7" max="7" width="36.83203125" style="3" customWidth="1"/>
    <col min="8" max="8" width="24.16015625" style="3" customWidth="1"/>
    <col min="9" max="9" width="10.66015625" style="3" bestFit="1" customWidth="1"/>
    <col min="10" max="10" width="20.83203125" style="3" customWidth="1"/>
    <col min="11" max="11" width="20.33203125" style="3" customWidth="1"/>
    <col min="12" max="12" width="13.16015625" style="3" bestFit="1" customWidth="1"/>
    <col min="13" max="13" width="10.33203125" style="3" bestFit="1" customWidth="1"/>
    <col min="14" max="16384" width="9.33203125" style="3" customWidth="1"/>
  </cols>
  <sheetData>
    <row r="1" ht="14.25">
      <c r="M1" s="15" t="s">
        <v>334</v>
      </c>
    </row>
    <row r="2" spans="1:13" ht="20.25">
      <c r="A2" s="4" t="s">
        <v>335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6" t="s">
        <v>336</v>
      </c>
      <c r="B4" s="6" t="s">
        <v>336</v>
      </c>
      <c r="C4" s="6" t="s">
        <v>336</v>
      </c>
      <c r="D4" s="6" t="s">
        <v>337</v>
      </c>
      <c r="E4" s="6" t="s">
        <v>337</v>
      </c>
      <c r="F4" s="6" t="s">
        <v>337</v>
      </c>
      <c r="G4" s="6" t="s">
        <v>338</v>
      </c>
      <c r="H4" s="6" t="s">
        <v>339</v>
      </c>
      <c r="I4" s="6" t="s">
        <v>339</v>
      </c>
      <c r="J4" s="6" t="s">
        <v>339</v>
      </c>
      <c r="K4" s="6" t="s">
        <v>339</v>
      </c>
      <c r="L4" s="6" t="s">
        <v>339</v>
      </c>
      <c r="M4" s="6" t="s">
        <v>339</v>
      </c>
    </row>
    <row r="5" spans="1:13" ht="13.5">
      <c r="A5" s="6" t="s">
        <v>336</v>
      </c>
      <c r="B5" s="6" t="s">
        <v>336</v>
      </c>
      <c r="C5" s="6" t="s">
        <v>336</v>
      </c>
      <c r="D5" s="6" t="s">
        <v>337</v>
      </c>
      <c r="E5" s="6" t="s">
        <v>337</v>
      </c>
      <c r="F5" s="6" t="s">
        <v>337</v>
      </c>
      <c r="G5" s="6" t="s">
        <v>338</v>
      </c>
      <c r="H5" s="6" t="s">
        <v>340</v>
      </c>
      <c r="I5" s="6" t="s">
        <v>340</v>
      </c>
      <c r="J5" s="6" t="s">
        <v>341</v>
      </c>
      <c r="K5" s="6" t="s">
        <v>341</v>
      </c>
      <c r="L5" s="6" t="s">
        <v>342</v>
      </c>
      <c r="M5" s="6" t="s">
        <v>342</v>
      </c>
    </row>
    <row r="6" spans="1:13" ht="13.5">
      <c r="A6" s="7"/>
      <c r="B6" s="7"/>
      <c r="C6" s="7"/>
      <c r="D6" s="7" t="s">
        <v>343</v>
      </c>
      <c r="E6" s="7" t="s">
        <v>344</v>
      </c>
      <c r="F6" s="7" t="s">
        <v>345</v>
      </c>
      <c r="G6" s="7"/>
      <c r="H6" s="7" t="s">
        <v>346</v>
      </c>
      <c r="I6" s="7" t="s">
        <v>347</v>
      </c>
      <c r="J6" s="7" t="s">
        <v>346</v>
      </c>
      <c r="K6" s="7" t="s">
        <v>347</v>
      </c>
      <c r="L6" s="7" t="s">
        <v>346</v>
      </c>
      <c r="M6" s="7" t="s">
        <v>347</v>
      </c>
    </row>
    <row r="7" spans="1:13" ht="13.5">
      <c r="A7" s="8" t="s">
        <v>348</v>
      </c>
      <c r="B7" s="8"/>
      <c r="C7" s="8"/>
      <c r="D7" s="9">
        <f>D8+D12</f>
        <v>9760</v>
      </c>
      <c r="E7" s="9">
        <f>E8+E12</f>
        <v>2640</v>
      </c>
      <c r="F7" s="9">
        <f>F8+F12</f>
        <v>7120</v>
      </c>
      <c r="G7" s="7"/>
      <c r="H7" s="7"/>
      <c r="I7" s="7"/>
      <c r="J7" s="7"/>
      <c r="K7" s="7"/>
      <c r="L7" s="7"/>
      <c r="M7" s="7"/>
    </row>
    <row r="8" spans="1:13" s="1" customFormat="1" ht="11.25">
      <c r="A8" s="10" t="s">
        <v>349</v>
      </c>
      <c r="B8" s="10"/>
      <c r="C8" s="10"/>
      <c r="D8" s="9">
        <v>8940</v>
      </c>
      <c r="E8" s="9">
        <v>2240</v>
      </c>
      <c r="F8" s="9">
        <v>6700</v>
      </c>
      <c r="G8" s="9" t="s">
        <v>350</v>
      </c>
      <c r="H8" s="11" t="s">
        <v>351</v>
      </c>
      <c r="I8" s="11" t="s">
        <v>352</v>
      </c>
      <c r="J8" s="11" t="s">
        <v>353</v>
      </c>
      <c r="K8" s="11" t="s">
        <v>354</v>
      </c>
      <c r="L8" s="11" t="s">
        <v>355</v>
      </c>
      <c r="M8" s="11" t="s">
        <v>356</v>
      </c>
    </row>
    <row r="9" spans="1:13" s="1" customFormat="1" ht="22.5">
      <c r="A9" s="10"/>
      <c r="B9" s="10"/>
      <c r="C9" s="10"/>
      <c r="D9" s="9"/>
      <c r="E9" s="9"/>
      <c r="F9" s="9"/>
      <c r="G9" s="9"/>
      <c r="H9" s="11" t="s">
        <v>357</v>
      </c>
      <c r="I9" s="11" t="s">
        <v>356</v>
      </c>
      <c r="J9" s="11" t="s">
        <v>358</v>
      </c>
      <c r="K9" s="11" t="s">
        <v>359</v>
      </c>
      <c r="L9" s="11"/>
      <c r="M9" s="11"/>
    </row>
    <row r="10" spans="1:13" s="1" customFormat="1" ht="22.5">
      <c r="A10" s="10"/>
      <c r="B10" s="10"/>
      <c r="C10" s="10"/>
      <c r="D10" s="9"/>
      <c r="E10" s="9"/>
      <c r="F10" s="9"/>
      <c r="G10" s="9"/>
      <c r="H10" s="11" t="s">
        <v>360</v>
      </c>
      <c r="I10" s="16" t="s">
        <v>361</v>
      </c>
      <c r="J10" s="11" t="s">
        <v>362</v>
      </c>
      <c r="K10" s="11" t="s">
        <v>362</v>
      </c>
      <c r="L10" s="11"/>
      <c r="M10" s="11"/>
    </row>
    <row r="11" spans="1:13" s="1" customFormat="1" ht="22.5">
      <c r="A11" s="10"/>
      <c r="B11" s="10"/>
      <c r="C11" s="10"/>
      <c r="D11" s="9"/>
      <c r="E11" s="9"/>
      <c r="F11" s="9"/>
      <c r="G11" s="9"/>
      <c r="H11" s="11" t="s">
        <v>363</v>
      </c>
      <c r="I11" s="11" t="s">
        <v>364</v>
      </c>
      <c r="J11" s="11" t="s">
        <v>365</v>
      </c>
      <c r="K11" s="11" t="s">
        <v>366</v>
      </c>
      <c r="L11" s="11"/>
      <c r="M11" s="11"/>
    </row>
    <row r="12" spans="1:13" s="2" customFormat="1" ht="72" customHeight="1">
      <c r="A12" s="10" t="s">
        <v>315</v>
      </c>
      <c r="B12" s="10"/>
      <c r="C12" s="10"/>
      <c r="D12" s="12">
        <v>820</v>
      </c>
      <c r="E12" s="12">
        <v>400</v>
      </c>
      <c r="F12" s="12">
        <v>420</v>
      </c>
      <c r="G12" s="13" t="s">
        <v>367</v>
      </c>
      <c r="H12" s="13" t="s">
        <v>368</v>
      </c>
      <c r="I12" s="17" t="s">
        <v>369</v>
      </c>
      <c r="J12" s="13" t="s">
        <v>370</v>
      </c>
      <c r="K12" s="17" t="s">
        <v>371</v>
      </c>
      <c r="L12" s="13" t="s">
        <v>372</v>
      </c>
      <c r="M12" s="17" t="s">
        <v>373</v>
      </c>
    </row>
    <row r="13" spans="1:13" s="2" customFormat="1" ht="36">
      <c r="A13" s="10"/>
      <c r="B13" s="10"/>
      <c r="C13" s="10"/>
      <c r="D13" s="14"/>
      <c r="E13" s="14"/>
      <c r="F13" s="14"/>
      <c r="G13" s="14"/>
      <c r="H13" s="13" t="s">
        <v>374</v>
      </c>
      <c r="I13" s="17" t="s">
        <v>373</v>
      </c>
      <c r="J13" s="13" t="s">
        <v>375</v>
      </c>
      <c r="K13" s="17" t="s">
        <v>375</v>
      </c>
      <c r="L13" s="14"/>
      <c r="M13" s="14"/>
    </row>
    <row r="14" spans="1:13" s="2" customFormat="1" ht="21.75" customHeight="1">
      <c r="A14" s="10"/>
      <c r="B14" s="10"/>
      <c r="C14" s="10"/>
      <c r="D14" s="14"/>
      <c r="E14" s="14"/>
      <c r="F14" s="14"/>
      <c r="G14" s="14"/>
      <c r="H14" s="13" t="s">
        <v>376</v>
      </c>
      <c r="I14" s="17" t="s">
        <v>373</v>
      </c>
      <c r="J14" s="13" t="s">
        <v>377</v>
      </c>
      <c r="K14" s="17" t="s">
        <v>377</v>
      </c>
      <c r="L14" s="14"/>
      <c r="M14" s="14"/>
    </row>
    <row r="15" spans="1:13" s="2" customFormat="1" ht="65.25" customHeight="1">
      <c r="A15" s="10"/>
      <c r="B15" s="10"/>
      <c r="C15" s="10"/>
      <c r="D15" s="14"/>
      <c r="E15" s="14"/>
      <c r="F15" s="14"/>
      <c r="G15" s="14"/>
      <c r="H15" s="13" t="s">
        <v>378</v>
      </c>
      <c r="I15" s="17" t="s">
        <v>378</v>
      </c>
      <c r="J15" s="13" t="s">
        <v>379</v>
      </c>
      <c r="K15" s="17" t="s">
        <v>379</v>
      </c>
      <c r="L15" s="14"/>
      <c r="M15" s="14"/>
    </row>
  </sheetData>
  <sheetProtection/>
  <mergeCells count="25">
    <mergeCell ref="A2:M2"/>
    <mergeCell ref="A3:M3"/>
    <mergeCell ref="H4:M4"/>
    <mergeCell ref="H5:I5"/>
    <mergeCell ref="J5:K5"/>
    <mergeCell ref="L5:M5"/>
    <mergeCell ref="A6:C6"/>
    <mergeCell ref="A7:C7"/>
    <mergeCell ref="D8:D11"/>
    <mergeCell ref="D12:D15"/>
    <mergeCell ref="E8:E11"/>
    <mergeCell ref="E12:E15"/>
    <mergeCell ref="F8:F11"/>
    <mergeCell ref="F12:F15"/>
    <mergeCell ref="G4:G5"/>
    <mergeCell ref="G8:G11"/>
    <mergeCell ref="G12:G15"/>
    <mergeCell ref="L8:L11"/>
    <mergeCell ref="L12:L15"/>
    <mergeCell ref="M8:M11"/>
    <mergeCell ref="M12:M15"/>
    <mergeCell ref="A12:C15"/>
    <mergeCell ref="A8:C11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3"/>
      <c r="B1" s="103"/>
      <c r="C1" s="103"/>
      <c r="D1" s="25" t="s">
        <v>3</v>
      </c>
    </row>
    <row r="2" spans="1:4" ht="20.25" customHeight="1">
      <c r="A2" s="21" t="s">
        <v>4</v>
      </c>
      <c r="B2" s="21"/>
      <c r="C2" s="21"/>
      <c r="D2" s="21"/>
    </row>
    <row r="3" spans="1:4" ht="20.25" customHeight="1">
      <c r="A3" s="104" t="s">
        <v>0</v>
      </c>
      <c r="B3" s="105"/>
      <c r="C3" s="44"/>
      <c r="D3" s="25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09" t="s">
        <v>8</v>
      </c>
      <c r="B5" s="109" t="s">
        <v>9</v>
      </c>
      <c r="C5" s="109" t="s">
        <v>8</v>
      </c>
      <c r="D5" s="157" t="s">
        <v>9</v>
      </c>
    </row>
    <row r="6" spans="1:4" ht="19.5" customHeight="1">
      <c r="A6" s="124" t="s">
        <v>10</v>
      </c>
      <c r="B6" s="158">
        <v>3311.03</v>
      </c>
      <c r="C6" s="124" t="s">
        <v>11</v>
      </c>
      <c r="D6" s="158">
        <v>0</v>
      </c>
    </row>
    <row r="7" spans="1:4" ht="19.5" customHeight="1">
      <c r="A7" s="124" t="s">
        <v>12</v>
      </c>
      <c r="B7" s="113">
        <v>0</v>
      </c>
      <c r="C7" s="124" t="s">
        <v>13</v>
      </c>
      <c r="D7" s="158">
        <v>0</v>
      </c>
    </row>
    <row r="8" spans="1:4" ht="19.5" customHeight="1">
      <c r="A8" s="112" t="s">
        <v>14</v>
      </c>
      <c r="B8" s="158">
        <v>0</v>
      </c>
      <c r="C8" s="159" t="s">
        <v>15</v>
      </c>
      <c r="D8" s="158">
        <v>0</v>
      </c>
    </row>
    <row r="9" spans="1:4" ht="19.5" customHeight="1">
      <c r="A9" s="124" t="s">
        <v>16</v>
      </c>
      <c r="B9" s="150">
        <v>0</v>
      </c>
      <c r="C9" s="124" t="s">
        <v>17</v>
      </c>
      <c r="D9" s="158">
        <v>0</v>
      </c>
    </row>
    <row r="10" spans="1:4" ht="19.5" customHeight="1">
      <c r="A10" s="124" t="s">
        <v>18</v>
      </c>
      <c r="B10" s="158">
        <v>7120</v>
      </c>
      <c r="C10" s="124" t="s">
        <v>19</v>
      </c>
      <c r="D10" s="158">
        <v>0</v>
      </c>
    </row>
    <row r="11" spans="1:4" ht="19.5" customHeight="1">
      <c r="A11" s="124" t="s">
        <v>20</v>
      </c>
      <c r="B11" s="158">
        <v>0</v>
      </c>
      <c r="C11" s="124" t="s">
        <v>21</v>
      </c>
      <c r="D11" s="158">
        <v>0</v>
      </c>
    </row>
    <row r="12" spans="1:4" ht="19.5" customHeight="1">
      <c r="A12" s="124"/>
      <c r="B12" s="158"/>
      <c r="C12" s="124" t="s">
        <v>22</v>
      </c>
      <c r="D12" s="158">
        <v>0</v>
      </c>
    </row>
    <row r="13" spans="1:4" ht="19.5" customHeight="1">
      <c r="A13" s="119"/>
      <c r="B13" s="158"/>
      <c r="C13" s="124" t="s">
        <v>23</v>
      </c>
      <c r="D13" s="158">
        <v>59.21</v>
      </c>
    </row>
    <row r="14" spans="1:4" ht="19.5" customHeight="1">
      <c r="A14" s="119"/>
      <c r="B14" s="158"/>
      <c r="C14" s="124" t="s">
        <v>24</v>
      </c>
      <c r="D14" s="158">
        <v>0</v>
      </c>
    </row>
    <row r="15" spans="1:4" ht="19.5" customHeight="1">
      <c r="A15" s="119"/>
      <c r="B15" s="158"/>
      <c r="C15" s="124" t="s">
        <v>25</v>
      </c>
      <c r="D15" s="158">
        <v>14.78</v>
      </c>
    </row>
    <row r="16" spans="1:4" ht="19.5" customHeight="1">
      <c r="A16" s="119"/>
      <c r="B16" s="158"/>
      <c r="C16" s="124" t="s">
        <v>26</v>
      </c>
      <c r="D16" s="158">
        <v>0</v>
      </c>
    </row>
    <row r="17" spans="1:4" ht="19.5" customHeight="1">
      <c r="A17" s="119"/>
      <c r="B17" s="158"/>
      <c r="C17" s="124" t="s">
        <v>27</v>
      </c>
      <c r="D17" s="158">
        <v>0</v>
      </c>
    </row>
    <row r="18" spans="1:4" ht="19.5" customHeight="1">
      <c r="A18" s="119"/>
      <c r="B18" s="158"/>
      <c r="C18" s="124" t="s">
        <v>28</v>
      </c>
      <c r="D18" s="158">
        <v>0</v>
      </c>
    </row>
    <row r="19" spans="1:4" ht="19.5" customHeight="1">
      <c r="A19" s="119"/>
      <c r="B19" s="158"/>
      <c r="C19" s="124" t="s">
        <v>29</v>
      </c>
      <c r="D19" s="158">
        <v>0</v>
      </c>
    </row>
    <row r="20" spans="1:4" ht="19.5" customHeight="1">
      <c r="A20" s="119"/>
      <c r="B20" s="158"/>
      <c r="C20" s="124" t="s">
        <v>30</v>
      </c>
      <c r="D20" s="158">
        <v>10337.34</v>
      </c>
    </row>
    <row r="21" spans="1:4" ht="19.5" customHeight="1">
      <c r="A21" s="119"/>
      <c r="B21" s="158"/>
      <c r="C21" s="124" t="s">
        <v>31</v>
      </c>
      <c r="D21" s="158">
        <v>0</v>
      </c>
    </row>
    <row r="22" spans="1:4" ht="19.5" customHeight="1">
      <c r="A22" s="119"/>
      <c r="B22" s="158"/>
      <c r="C22" s="124" t="s">
        <v>32</v>
      </c>
      <c r="D22" s="158">
        <v>0</v>
      </c>
    </row>
    <row r="23" spans="1:4" ht="19.5" customHeight="1">
      <c r="A23" s="119"/>
      <c r="B23" s="158"/>
      <c r="C23" s="124" t="s">
        <v>33</v>
      </c>
      <c r="D23" s="158">
        <v>0</v>
      </c>
    </row>
    <row r="24" spans="1:4" ht="19.5" customHeight="1">
      <c r="A24" s="119"/>
      <c r="B24" s="158"/>
      <c r="C24" s="124" t="s">
        <v>34</v>
      </c>
      <c r="D24" s="158">
        <v>0</v>
      </c>
    </row>
    <row r="25" spans="1:4" ht="19.5" customHeight="1">
      <c r="A25" s="119"/>
      <c r="B25" s="158"/>
      <c r="C25" s="124" t="s">
        <v>35</v>
      </c>
      <c r="D25" s="158">
        <v>19.7</v>
      </c>
    </row>
    <row r="26" spans="1:4" ht="19.5" customHeight="1">
      <c r="A26" s="124"/>
      <c r="B26" s="158"/>
      <c r="C26" s="124" t="s">
        <v>36</v>
      </c>
      <c r="D26" s="158">
        <v>0</v>
      </c>
    </row>
    <row r="27" spans="1:4" ht="19.5" customHeight="1">
      <c r="A27" s="124"/>
      <c r="B27" s="158"/>
      <c r="C27" s="124" t="s">
        <v>37</v>
      </c>
      <c r="D27" s="158">
        <v>0</v>
      </c>
    </row>
    <row r="28" spans="1:4" ht="19.5" customHeight="1">
      <c r="A28" s="124" t="s">
        <v>38</v>
      </c>
      <c r="B28" s="158"/>
      <c r="C28" s="124" t="s">
        <v>39</v>
      </c>
      <c r="D28" s="158">
        <v>0</v>
      </c>
    </row>
    <row r="29" spans="1:4" ht="19.5" customHeight="1">
      <c r="A29" s="124"/>
      <c r="B29" s="158"/>
      <c r="C29" s="124" t="s">
        <v>40</v>
      </c>
      <c r="D29" s="158">
        <v>0</v>
      </c>
    </row>
    <row r="30" spans="1:4" ht="19.5" customHeight="1">
      <c r="A30" s="128"/>
      <c r="B30" s="113"/>
      <c r="C30" s="128" t="s">
        <v>41</v>
      </c>
      <c r="D30" s="113">
        <v>0</v>
      </c>
    </row>
    <row r="31" spans="1:4" ht="19.5" customHeight="1">
      <c r="A31" s="131"/>
      <c r="B31" s="116"/>
      <c r="C31" s="131" t="s">
        <v>42</v>
      </c>
      <c r="D31" s="116">
        <v>0</v>
      </c>
    </row>
    <row r="32" spans="1:4" ht="19.5" customHeight="1">
      <c r="A32" s="131"/>
      <c r="B32" s="116"/>
      <c r="C32" s="131" t="s">
        <v>43</v>
      </c>
      <c r="D32" s="116">
        <v>0</v>
      </c>
    </row>
    <row r="33" spans="1:4" ht="19.5" customHeight="1">
      <c r="A33" s="131"/>
      <c r="B33" s="116"/>
      <c r="C33" s="131" t="s">
        <v>44</v>
      </c>
      <c r="D33" s="116">
        <v>0</v>
      </c>
    </row>
    <row r="34" spans="1:4" ht="19.5" customHeight="1">
      <c r="A34" s="131"/>
      <c r="B34" s="116"/>
      <c r="C34" s="131" t="s">
        <v>45</v>
      </c>
      <c r="D34" s="116">
        <v>0</v>
      </c>
    </row>
    <row r="35" spans="1:4" ht="19.5" customHeight="1">
      <c r="A35" s="131"/>
      <c r="B35" s="116"/>
      <c r="C35" s="131" t="s">
        <v>46</v>
      </c>
      <c r="D35" s="116">
        <v>0</v>
      </c>
    </row>
    <row r="36" spans="1:4" ht="19.5" customHeight="1">
      <c r="A36" s="131"/>
      <c r="B36" s="116"/>
      <c r="C36" s="131"/>
      <c r="D36" s="134"/>
    </row>
    <row r="37" spans="1:4" ht="19.5" customHeight="1">
      <c r="A37" s="133" t="s">
        <v>47</v>
      </c>
      <c r="B37" s="134">
        <f>SUM(B6:B34)</f>
        <v>10431.03</v>
      </c>
      <c r="C37" s="133" t="s">
        <v>48</v>
      </c>
      <c r="D37" s="134">
        <f>SUM(D6:D35)</f>
        <v>10431.03</v>
      </c>
    </row>
    <row r="38" spans="1:4" ht="19.5" customHeight="1">
      <c r="A38" s="131" t="s">
        <v>49</v>
      </c>
      <c r="B38" s="116">
        <v>0</v>
      </c>
      <c r="C38" s="131" t="s">
        <v>50</v>
      </c>
      <c r="D38" s="116">
        <v>0</v>
      </c>
    </row>
    <row r="39" spans="1:4" ht="19.5" customHeight="1">
      <c r="A39" s="131" t="s">
        <v>51</v>
      </c>
      <c r="B39" s="116">
        <v>0</v>
      </c>
      <c r="C39" s="131" t="s">
        <v>52</v>
      </c>
      <c r="D39" s="116">
        <v>0</v>
      </c>
    </row>
    <row r="40" spans="1:4" ht="19.5" customHeight="1">
      <c r="A40" s="131"/>
      <c r="B40" s="116"/>
      <c r="C40" s="131" t="s">
        <v>53</v>
      </c>
      <c r="D40" s="116">
        <v>0</v>
      </c>
    </row>
    <row r="41" spans="1:4" ht="19.5" customHeight="1">
      <c r="A41" s="160"/>
      <c r="B41" s="161"/>
      <c r="C41" s="160"/>
      <c r="D41" s="162"/>
    </row>
    <row r="42" spans="1:4" ht="19.5" customHeight="1">
      <c r="A42" s="163" t="s">
        <v>54</v>
      </c>
      <c r="B42" s="164">
        <f>SUM(B37:B39)</f>
        <v>10431.03</v>
      </c>
      <c r="C42" s="163" t="s">
        <v>55</v>
      </c>
      <c r="D42" s="165">
        <f>SUM(D37,D38,D40)</f>
        <v>10431.03</v>
      </c>
    </row>
    <row r="43" spans="1:4" ht="20.25" customHeight="1">
      <c r="A43" s="166"/>
      <c r="B43" s="167"/>
      <c r="C43" s="168"/>
      <c r="D43" s="103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6" t="s">
        <v>56</v>
      </c>
    </row>
    <row r="2" spans="1:20" ht="19.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9.5" customHeight="1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1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spans="1:20" ht="19.5" customHeight="1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2" t="s">
        <v>72</v>
      </c>
      <c r="L5" s="33" t="s">
        <v>73</v>
      </c>
      <c r="M5" s="153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spans="1:20" ht="30.75" customHeight="1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4"/>
      <c r="L6" s="39"/>
      <c r="M6" s="155"/>
      <c r="N6" s="39"/>
      <c r="O6" s="39"/>
      <c r="P6" s="39"/>
      <c r="Q6" s="39"/>
      <c r="R6" s="39"/>
      <c r="S6" s="39"/>
      <c r="T6" s="39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10431.03</v>
      </c>
      <c r="G7" s="59">
        <v>0</v>
      </c>
      <c r="H7" s="59">
        <v>3311.03</v>
      </c>
      <c r="I7" s="59">
        <v>0</v>
      </c>
      <c r="J7" s="42">
        <v>0</v>
      </c>
      <c r="K7" s="43">
        <v>0</v>
      </c>
      <c r="L7" s="59">
        <v>0</v>
      </c>
      <c r="M7" s="42">
        <v>7120</v>
      </c>
      <c r="N7" s="43">
        <f aca="true" t="shared" si="0" ref="N7:N13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0</v>
      </c>
      <c r="T7" s="42">
        <v>0</v>
      </c>
    </row>
    <row r="8" spans="1:20" ht="19.5" customHeight="1">
      <c r="A8" s="41" t="s">
        <v>82</v>
      </c>
      <c r="B8" s="41" t="s">
        <v>83</v>
      </c>
      <c r="C8" s="41" t="s">
        <v>83</v>
      </c>
      <c r="D8" s="41" t="s">
        <v>84</v>
      </c>
      <c r="E8" s="41" t="s">
        <v>85</v>
      </c>
      <c r="F8" s="59">
        <v>46.08</v>
      </c>
      <c r="G8" s="59">
        <v>0</v>
      </c>
      <c r="H8" s="59">
        <v>46.08</v>
      </c>
      <c r="I8" s="59">
        <v>0</v>
      </c>
      <c r="J8" s="42">
        <v>0</v>
      </c>
      <c r="K8" s="43">
        <v>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spans="1:20" ht="19.5" customHeight="1">
      <c r="A9" s="41" t="s">
        <v>82</v>
      </c>
      <c r="B9" s="41" t="s">
        <v>83</v>
      </c>
      <c r="C9" s="41" t="s">
        <v>86</v>
      </c>
      <c r="D9" s="41" t="s">
        <v>84</v>
      </c>
      <c r="E9" s="41" t="s">
        <v>87</v>
      </c>
      <c r="F9" s="59">
        <v>13.13</v>
      </c>
      <c r="G9" s="59">
        <v>0</v>
      </c>
      <c r="H9" s="59">
        <v>13.13</v>
      </c>
      <c r="I9" s="59">
        <v>0</v>
      </c>
      <c r="J9" s="42">
        <v>0</v>
      </c>
      <c r="K9" s="43">
        <v>0</v>
      </c>
      <c r="L9" s="59">
        <v>0</v>
      </c>
      <c r="M9" s="42">
        <v>0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spans="1:20" ht="19.5" customHeight="1">
      <c r="A10" s="41" t="s">
        <v>88</v>
      </c>
      <c r="B10" s="41" t="s">
        <v>89</v>
      </c>
      <c r="C10" s="41" t="s">
        <v>90</v>
      </c>
      <c r="D10" s="41" t="s">
        <v>84</v>
      </c>
      <c r="E10" s="41" t="s">
        <v>91</v>
      </c>
      <c r="F10" s="59">
        <v>14.78</v>
      </c>
      <c r="G10" s="59">
        <v>0</v>
      </c>
      <c r="H10" s="59">
        <v>14.78</v>
      </c>
      <c r="I10" s="59">
        <v>0</v>
      </c>
      <c r="J10" s="42">
        <v>0</v>
      </c>
      <c r="K10" s="43">
        <v>0</v>
      </c>
      <c r="L10" s="59">
        <v>0</v>
      </c>
      <c r="M10" s="42">
        <v>0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spans="1:20" ht="19.5" customHeight="1">
      <c r="A11" s="41" t="s">
        <v>92</v>
      </c>
      <c r="B11" s="41" t="s">
        <v>93</v>
      </c>
      <c r="C11" s="41" t="s">
        <v>94</v>
      </c>
      <c r="D11" s="41" t="s">
        <v>84</v>
      </c>
      <c r="E11" s="41" t="s">
        <v>95</v>
      </c>
      <c r="F11" s="59">
        <v>9517.34</v>
      </c>
      <c r="G11" s="59">
        <v>0</v>
      </c>
      <c r="H11" s="59">
        <v>2817.34</v>
      </c>
      <c r="I11" s="59">
        <v>0</v>
      </c>
      <c r="J11" s="42">
        <v>0</v>
      </c>
      <c r="K11" s="43">
        <v>0</v>
      </c>
      <c r="L11" s="59">
        <v>0</v>
      </c>
      <c r="M11" s="42">
        <v>6700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spans="1:20" ht="19.5" customHeight="1">
      <c r="A12" s="41" t="s">
        <v>92</v>
      </c>
      <c r="B12" s="41" t="s">
        <v>93</v>
      </c>
      <c r="C12" s="41" t="s">
        <v>96</v>
      </c>
      <c r="D12" s="41" t="s">
        <v>84</v>
      </c>
      <c r="E12" s="41" t="s">
        <v>97</v>
      </c>
      <c r="F12" s="59">
        <v>820</v>
      </c>
      <c r="G12" s="59">
        <v>0</v>
      </c>
      <c r="H12" s="59">
        <v>400</v>
      </c>
      <c r="I12" s="59">
        <v>0</v>
      </c>
      <c r="J12" s="42">
        <v>0</v>
      </c>
      <c r="K12" s="43">
        <v>0</v>
      </c>
      <c r="L12" s="59">
        <v>0</v>
      </c>
      <c r="M12" s="42">
        <v>420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spans="1:20" ht="19.5" customHeight="1">
      <c r="A13" s="41" t="s">
        <v>98</v>
      </c>
      <c r="B13" s="41" t="s">
        <v>90</v>
      </c>
      <c r="C13" s="41" t="s">
        <v>93</v>
      </c>
      <c r="D13" s="41" t="s">
        <v>84</v>
      </c>
      <c r="E13" s="41" t="s">
        <v>99</v>
      </c>
      <c r="F13" s="59">
        <v>19.7</v>
      </c>
      <c r="G13" s="59">
        <v>0</v>
      </c>
      <c r="H13" s="59">
        <v>19.7</v>
      </c>
      <c r="I13" s="59">
        <v>0</v>
      </c>
      <c r="J13" s="42">
        <v>0</v>
      </c>
      <c r="K13" s="43">
        <v>0</v>
      </c>
      <c r="L13" s="59">
        <v>0</v>
      </c>
      <c r="M13" s="42">
        <v>0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0</v>
      </c>
      <c r="T13" s="4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2" sqref="A2:J2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4"/>
      <c r="B1" s="136"/>
      <c r="C1" s="136"/>
      <c r="D1" s="136"/>
      <c r="E1" s="136"/>
      <c r="F1" s="136"/>
      <c r="G1" s="136"/>
      <c r="H1" s="136"/>
      <c r="I1" s="136"/>
      <c r="J1" s="149" t="s">
        <v>100</v>
      </c>
    </row>
    <row r="2" spans="1:10" ht="19.5" customHeight="1">
      <c r="A2" s="21" t="s">
        <v>101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9.5" customHeight="1">
      <c r="A3" s="104" t="s">
        <v>0</v>
      </c>
      <c r="B3" s="105"/>
      <c r="C3" s="105"/>
      <c r="D3" s="105"/>
      <c r="E3" s="105"/>
      <c r="F3" s="137"/>
      <c r="G3" s="137"/>
      <c r="H3" s="137"/>
      <c r="I3" s="137"/>
      <c r="J3" s="25" t="s">
        <v>5</v>
      </c>
    </row>
    <row r="4" spans="1:10" ht="19.5" customHeight="1">
      <c r="A4" s="106" t="s">
        <v>58</v>
      </c>
      <c r="B4" s="108"/>
      <c r="C4" s="108"/>
      <c r="D4" s="108"/>
      <c r="E4" s="107"/>
      <c r="F4" s="138" t="s">
        <v>59</v>
      </c>
      <c r="G4" s="139" t="s">
        <v>102</v>
      </c>
      <c r="H4" s="140" t="s">
        <v>103</v>
      </c>
      <c r="I4" s="140" t="s">
        <v>104</v>
      </c>
      <c r="J4" s="145" t="s">
        <v>105</v>
      </c>
    </row>
    <row r="5" spans="1:10" ht="19.5" customHeight="1">
      <c r="A5" s="106" t="s">
        <v>69</v>
      </c>
      <c r="B5" s="108"/>
      <c r="C5" s="107"/>
      <c r="D5" s="141" t="s">
        <v>70</v>
      </c>
      <c r="E5" s="142" t="s">
        <v>106</v>
      </c>
      <c r="F5" s="139"/>
      <c r="G5" s="139"/>
      <c r="H5" s="140"/>
      <c r="I5" s="140"/>
      <c r="J5" s="145"/>
    </row>
    <row r="6" spans="1:10" ht="15" customHeight="1">
      <c r="A6" s="143" t="s">
        <v>79</v>
      </c>
      <c r="B6" s="143" t="s">
        <v>80</v>
      </c>
      <c r="C6" s="144" t="s">
        <v>81</v>
      </c>
      <c r="D6" s="145"/>
      <c r="E6" s="146"/>
      <c r="F6" s="139"/>
      <c r="G6" s="139"/>
      <c r="H6" s="140"/>
      <c r="I6" s="140"/>
      <c r="J6" s="145"/>
    </row>
    <row r="7" spans="1:10" ht="19.5" customHeight="1">
      <c r="A7" s="147" t="s">
        <v>38</v>
      </c>
      <c r="B7" s="147" t="s">
        <v>38</v>
      </c>
      <c r="C7" s="147" t="s">
        <v>38</v>
      </c>
      <c r="D7" s="148" t="s">
        <v>38</v>
      </c>
      <c r="E7" s="148" t="s">
        <v>59</v>
      </c>
      <c r="F7" s="125">
        <f aca="true" t="shared" si="0" ref="F7:F13">SUM(G7:J7)</f>
        <v>10431.03</v>
      </c>
      <c r="G7" s="125">
        <v>671.03</v>
      </c>
      <c r="H7" s="125">
        <v>9760</v>
      </c>
      <c r="I7" s="125">
        <v>0</v>
      </c>
      <c r="J7" s="150">
        <v>0</v>
      </c>
    </row>
    <row r="8" spans="1:10" ht="19.5" customHeight="1">
      <c r="A8" s="147" t="s">
        <v>82</v>
      </c>
      <c r="B8" s="147" t="s">
        <v>83</v>
      </c>
      <c r="C8" s="147" t="s">
        <v>83</v>
      </c>
      <c r="D8" s="148" t="s">
        <v>84</v>
      </c>
      <c r="E8" s="148" t="s">
        <v>85</v>
      </c>
      <c r="F8" s="125">
        <f t="shared" si="0"/>
        <v>46.08</v>
      </c>
      <c r="G8" s="125">
        <v>46.08</v>
      </c>
      <c r="H8" s="125">
        <v>0</v>
      </c>
      <c r="I8" s="125">
        <v>0</v>
      </c>
      <c r="J8" s="150">
        <v>0</v>
      </c>
    </row>
    <row r="9" spans="1:10" ht="19.5" customHeight="1">
      <c r="A9" s="147" t="s">
        <v>82</v>
      </c>
      <c r="B9" s="147" t="s">
        <v>83</v>
      </c>
      <c r="C9" s="147" t="s">
        <v>86</v>
      </c>
      <c r="D9" s="148" t="s">
        <v>84</v>
      </c>
      <c r="E9" s="148" t="s">
        <v>87</v>
      </c>
      <c r="F9" s="125">
        <f t="shared" si="0"/>
        <v>13.13</v>
      </c>
      <c r="G9" s="125">
        <v>13.13</v>
      </c>
      <c r="H9" s="125">
        <v>0</v>
      </c>
      <c r="I9" s="125">
        <v>0</v>
      </c>
      <c r="J9" s="150">
        <v>0</v>
      </c>
    </row>
    <row r="10" spans="1:10" ht="19.5" customHeight="1">
      <c r="A10" s="147" t="s">
        <v>88</v>
      </c>
      <c r="B10" s="147" t="s">
        <v>89</v>
      </c>
      <c r="C10" s="147" t="s">
        <v>90</v>
      </c>
      <c r="D10" s="148" t="s">
        <v>84</v>
      </c>
      <c r="E10" s="148" t="s">
        <v>91</v>
      </c>
      <c r="F10" s="125">
        <f t="shared" si="0"/>
        <v>14.78</v>
      </c>
      <c r="G10" s="125">
        <v>14.78</v>
      </c>
      <c r="H10" s="125">
        <v>0</v>
      </c>
      <c r="I10" s="125">
        <v>0</v>
      </c>
      <c r="J10" s="150">
        <v>0</v>
      </c>
    </row>
    <row r="11" spans="1:10" ht="19.5" customHeight="1">
      <c r="A11" s="147" t="s">
        <v>92</v>
      </c>
      <c r="B11" s="147" t="s">
        <v>93</v>
      </c>
      <c r="C11" s="147" t="s">
        <v>94</v>
      </c>
      <c r="D11" s="148" t="s">
        <v>84</v>
      </c>
      <c r="E11" s="148" t="s">
        <v>95</v>
      </c>
      <c r="F11" s="125">
        <f t="shared" si="0"/>
        <v>9517.34</v>
      </c>
      <c r="G11" s="125">
        <v>577.34</v>
      </c>
      <c r="H11" s="125">
        <v>8940</v>
      </c>
      <c r="I11" s="125">
        <v>0</v>
      </c>
      <c r="J11" s="150">
        <v>0</v>
      </c>
    </row>
    <row r="12" spans="1:10" ht="19.5" customHeight="1">
      <c r="A12" s="147" t="s">
        <v>92</v>
      </c>
      <c r="B12" s="147" t="s">
        <v>93</v>
      </c>
      <c r="C12" s="147" t="s">
        <v>96</v>
      </c>
      <c r="D12" s="148" t="s">
        <v>84</v>
      </c>
      <c r="E12" s="148" t="s">
        <v>97</v>
      </c>
      <c r="F12" s="125">
        <f t="shared" si="0"/>
        <v>820</v>
      </c>
      <c r="G12" s="125">
        <v>0</v>
      </c>
      <c r="H12" s="125">
        <v>820</v>
      </c>
      <c r="I12" s="125">
        <v>0</v>
      </c>
      <c r="J12" s="150">
        <v>0</v>
      </c>
    </row>
    <row r="13" spans="1:10" ht="19.5" customHeight="1">
      <c r="A13" s="147" t="s">
        <v>98</v>
      </c>
      <c r="B13" s="147" t="s">
        <v>90</v>
      </c>
      <c r="C13" s="147" t="s">
        <v>93</v>
      </c>
      <c r="D13" s="148" t="s">
        <v>84</v>
      </c>
      <c r="E13" s="148" t="s">
        <v>99</v>
      </c>
      <c r="F13" s="125">
        <f t="shared" si="0"/>
        <v>19.7</v>
      </c>
      <c r="G13" s="125">
        <v>19.7</v>
      </c>
      <c r="H13" s="125">
        <v>0</v>
      </c>
      <c r="I13" s="125">
        <v>0</v>
      </c>
      <c r="J13" s="15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3"/>
      <c r="B1" s="103"/>
      <c r="C1" s="103"/>
      <c r="D1" s="103"/>
      <c r="E1" s="103"/>
      <c r="F1" s="103"/>
      <c r="G1" s="103"/>
      <c r="H1" s="25" t="s">
        <v>107</v>
      </c>
    </row>
    <row r="2" spans="1:8" ht="20.25" customHeight="1">
      <c r="A2" s="21" t="s">
        <v>108</v>
      </c>
      <c r="B2" s="21"/>
      <c r="C2" s="21"/>
      <c r="D2" s="21"/>
      <c r="E2" s="21"/>
      <c r="F2" s="21"/>
      <c r="G2" s="21"/>
      <c r="H2" s="21"/>
    </row>
    <row r="3" spans="1:8" ht="20.25" customHeight="1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spans="1:8" ht="24" customHeight="1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spans="1:8" ht="24" customHeight="1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109</v>
      </c>
      <c r="F5" s="111" t="s">
        <v>110</v>
      </c>
      <c r="G5" s="110" t="s">
        <v>111</v>
      </c>
      <c r="H5" s="111" t="s">
        <v>112</v>
      </c>
    </row>
    <row r="6" spans="1:8" ht="24" customHeight="1">
      <c r="A6" s="112" t="s">
        <v>113</v>
      </c>
      <c r="B6" s="113">
        <f>SUM(B7:B9)</f>
        <v>3311.03</v>
      </c>
      <c r="C6" s="114" t="s">
        <v>114</v>
      </c>
      <c r="D6" s="113">
        <f aca="true" t="shared" si="0" ref="D6:D36">SUM(E6:H6)</f>
        <v>3311.0299999999997</v>
      </c>
      <c r="E6" s="115">
        <f>SUM(E7:E36)</f>
        <v>3311.0299999999997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spans="1:8" ht="24" customHeight="1">
      <c r="A7" s="112" t="s">
        <v>115</v>
      </c>
      <c r="B7" s="113">
        <v>3311.03</v>
      </c>
      <c r="C7" s="114" t="s">
        <v>116</v>
      </c>
      <c r="D7" s="113">
        <f t="shared" si="0"/>
        <v>0</v>
      </c>
      <c r="E7" s="115">
        <v>0</v>
      </c>
      <c r="F7" s="117">
        <v>0</v>
      </c>
      <c r="G7" s="117">
        <v>0</v>
      </c>
      <c r="H7" s="118">
        <v>0</v>
      </c>
    </row>
    <row r="8" spans="1:8" ht="24" customHeight="1">
      <c r="A8" s="112" t="s">
        <v>117</v>
      </c>
      <c r="B8" s="113">
        <v>0</v>
      </c>
      <c r="C8" s="114" t="s">
        <v>118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spans="1:8" ht="24" customHeight="1">
      <c r="A9" s="112" t="s">
        <v>119</v>
      </c>
      <c r="B9" s="113">
        <v>0</v>
      </c>
      <c r="C9" s="114" t="s">
        <v>120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spans="1:8" ht="24" customHeight="1">
      <c r="A10" s="112" t="s">
        <v>121</v>
      </c>
      <c r="B10" s="113">
        <f>SUM(B11:B14)</f>
        <v>0</v>
      </c>
      <c r="C10" s="114" t="s">
        <v>122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spans="1:8" ht="24" customHeight="1">
      <c r="A11" s="112" t="s">
        <v>115</v>
      </c>
      <c r="B11" s="113">
        <v>0</v>
      </c>
      <c r="C11" s="114" t="s">
        <v>123</v>
      </c>
      <c r="D11" s="113">
        <f t="shared" si="0"/>
        <v>0</v>
      </c>
      <c r="E11" s="115">
        <v>0</v>
      </c>
      <c r="F11" s="115">
        <v>0</v>
      </c>
      <c r="G11" s="115">
        <v>0</v>
      </c>
      <c r="H11" s="113">
        <v>0</v>
      </c>
    </row>
    <row r="12" spans="1:8" ht="24" customHeight="1">
      <c r="A12" s="112" t="s">
        <v>117</v>
      </c>
      <c r="B12" s="113">
        <v>0</v>
      </c>
      <c r="C12" s="114" t="s">
        <v>124</v>
      </c>
      <c r="D12" s="113">
        <f t="shared" si="0"/>
        <v>0</v>
      </c>
      <c r="E12" s="115">
        <v>0</v>
      </c>
      <c r="F12" s="115">
        <v>0</v>
      </c>
      <c r="G12" s="115">
        <v>0</v>
      </c>
      <c r="H12" s="113">
        <v>0</v>
      </c>
    </row>
    <row r="13" spans="1:8" ht="24" customHeight="1">
      <c r="A13" s="112" t="s">
        <v>119</v>
      </c>
      <c r="B13" s="113">
        <v>0</v>
      </c>
      <c r="C13" s="114" t="s">
        <v>125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spans="1:8" ht="24" customHeight="1">
      <c r="A14" s="112" t="s">
        <v>126</v>
      </c>
      <c r="B14" s="113">
        <v>0</v>
      </c>
      <c r="C14" s="114" t="s">
        <v>127</v>
      </c>
      <c r="D14" s="113">
        <f t="shared" si="0"/>
        <v>59.21</v>
      </c>
      <c r="E14" s="115">
        <v>59.21</v>
      </c>
      <c r="F14" s="115">
        <v>0</v>
      </c>
      <c r="G14" s="115">
        <v>0</v>
      </c>
      <c r="H14" s="113">
        <v>0</v>
      </c>
    </row>
    <row r="15" spans="1:8" ht="24" customHeight="1">
      <c r="A15" s="119"/>
      <c r="B15" s="113"/>
      <c r="C15" s="120" t="s">
        <v>128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spans="1:8" ht="24" customHeight="1">
      <c r="A16" s="119"/>
      <c r="B16" s="113"/>
      <c r="C16" s="120" t="s">
        <v>129</v>
      </c>
      <c r="D16" s="113">
        <f t="shared" si="0"/>
        <v>14.78</v>
      </c>
      <c r="E16" s="115">
        <v>14.78</v>
      </c>
      <c r="F16" s="115">
        <v>0</v>
      </c>
      <c r="G16" s="115">
        <v>0</v>
      </c>
      <c r="H16" s="113">
        <v>0</v>
      </c>
    </row>
    <row r="17" spans="1:8" ht="24" customHeight="1">
      <c r="A17" s="119"/>
      <c r="B17" s="113"/>
      <c r="C17" s="120" t="s">
        <v>130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spans="1:8" ht="24" customHeight="1">
      <c r="A18" s="119"/>
      <c r="B18" s="113"/>
      <c r="C18" s="120" t="s">
        <v>131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spans="1:8" ht="24" customHeight="1">
      <c r="A19" s="119"/>
      <c r="B19" s="113"/>
      <c r="C19" s="120" t="s">
        <v>132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spans="1:8" ht="24" customHeight="1">
      <c r="A20" s="119"/>
      <c r="B20" s="113"/>
      <c r="C20" s="120" t="s">
        <v>133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spans="1:8" ht="24" customHeight="1">
      <c r="A21" s="119"/>
      <c r="B21" s="113"/>
      <c r="C21" s="120" t="s">
        <v>134</v>
      </c>
      <c r="D21" s="113">
        <f t="shared" si="0"/>
        <v>3217.34</v>
      </c>
      <c r="E21" s="115">
        <v>3217.34</v>
      </c>
      <c r="F21" s="115">
        <v>0</v>
      </c>
      <c r="G21" s="115">
        <v>0</v>
      </c>
      <c r="H21" s="113">
        <v>0</v>
      </c>
    </row>
    <row r="22" spans="1:8" ht="24" customHeight="1">
      <c r="A22" s="119"/>
      <c r="B22" s="113"/>
      <c r="C22" s="120" t="s">
        <v>135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spans="1:8" ht="24" customHeight="1">
      <c r="A23" s="119"/>
      <c r="B23" s="113"/>
      <c r="C23" s="120" t="s">
        <v>136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spans="1:8" ht="24" customHeight="1">
      <c r="A24" s="119"/>
      <c r="B24" s="113"/>
      <c r="C24" s="121" t="s">
        <v>137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spans="1:8" ht="24" customHeight="1">
      <c r="A25" s="122"/>
      <c r="B25" s="116"/>
      <c r="C25" s="123" t="s">
        <v>138</v>
      </c>
      <c r="D25" s="116">
        <f t="shared" si="0"/>
        <v>0</v>
      </c>
      <c r="E25" s="116">
        <v>0</v>
      </c>
      <c r="F25" s="116">
        <v>0</v>
      </c>
      <c r="G25" s="116">
        <v>0</v>
      </c>
      <c r="H25" s="116">
        <v>0</v>
      </c>
    </row>
    <row r="26" spans="1:8" ht="24" customHeight="1">
      <c r="A26" s="112"/>
      <c r="B26" s="116"/>
      <c r="C26" s="123" t="s">
        <v>139</v>
      </c>
      <c r="D26" s="116">
        <f t="shared" si="0"/>
        <v>19.7</v>
      </c>
      <c r="E26" s="116">
        <v>19.7</v>
      </c>
      <c r="F26" s="116">
        <v>0</v>
      </c>
      <c r="G26" s="116">
        <v>0</v>
      </c>
      <c r="H26" s="116">
        <v>0</v>
      </c>
    </row>
    <row r="27" spans="1:8" ht="24" customHeight="1">
      <c r="A27" s="112"/>
      <c r="B27" s="116"/>
      <c r="C27" s="123" t="s">
        <v>140</v>
      </c>
      <c r="D27" s="116">
        <f t="shared" si="0"/>
        <v>0</v>
      </c>
      <c r="E27" s="116">
        <v>0</v>
      </c>
      <c r="F27" s="116">
        <v>0</v>
      </c>
      <c r="G27" s="116">
        <v>0</v>
      </c>
      <c r="H27" s="116">
        <v>0</v>
      </c>
    </row>
    <row r="28" spans="1:8" ht="24" customHeight="1">
      <c r="A28" s="112"/>
      <c r="B28" s="116"/>
      <c r="C28" s="123" t="s">
        <v>141</v>
      </c>
      <c r="D28" s="116">
        <f t="shared" si="0"/>
        <v>0</v>
      </c>
      <c r="E28" s="116">
        <v>0</v>
      </c>
      <c r="F28" s="116">
        <v>0</v>
      </c>
      <c r="G28" s="116">
        <v>0</v>
      </c>
      <c r="H28" s="116">
        <v>0</v>
      </c>
    </row>
    <row r="29" spans="1:8" ht="24" customHeight="1">
      <c r="A29" s="112"/>
      <c r="B29" s="116"/>
      <c r="C29" s="123" t="s">
        <v>142</v>
      </c>
      <c r="D29" s="116">
        <f t="shared" si="0"/>
        <v>0</v>
      </c>
      <c r="E29" s="116">
        <v>0</v>
      </c>
      <c r="F29" s="116">
        <v>0</v>
      </c>
      <c r="G29" s="116">
        <v>0</v>
      </c>
      <c r="H29" s="116">
        <v>0</v>
      </c>
    </row>
    <row r="30" spans="1:8" ht="24" customHeight="1">
      <c r="A30" s="124"/>
      <c r="B30" s="125"/>
      <c r="C30" s="126" t="s">
        <v>143</v>
      </c>
      <c r="D30" s="118">
        <f t="shared" si="0"/>
        <v>0</v>
      </c>
      <c r="E30" s="127">
        <v>0</v>
      </c>
      <c r="F30" s="127">
        <v>0</v>
      </c>
      <c r="G30" s="127">
        <v>0</v>
      </c>
      <c r="H30" s="127">
        <v>0</v>
      </c>
    </row>
    <row r="31" spans="1:8" ht="24" customHeight="1">
      <c r="A31" s="128"/>
      <c r="B31" s="115"/>
      <c r="C31" s="129" t="s">
        <v>144</v>
      </c>
      <c r="D31" s="113">
        <f t="shared" si="0"/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 ht="24" customHeight="1">
      <c r="A32" s="131"/>
      <c r="B32" s="116"/>
      <c r="C32" s="132" t="s">
        <v>145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 ht="24" customHeight="1">
      <c r="A33" s="131"/>
      <c r="B33" s="116"/>
      <c r="C33" s="132" t="s">
        <v>146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 ht="24" customHeight="1">
      <c r="A34" s="131"/>
      <c r="B34" s="116"/>
      <c r="C34" s="132" t="s">
        <v>147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 ht="24" customHeight="1">
      <c r="A35" s="131"/>
      <c r="B35" s="116"/>
      <c r="C35" s="132" t="s">
        <v>148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spans="1:8" ht="24" customHeight="1">
      <c r="A36" s="131"/>
      <c r="B36" s="116"/>
      <c r="C36" s="132" t="s">
        <v>149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spans="1:8" ht="24" customHeight="1">
      <c r="A37" s="133"/>
      <c r="B37" s="134"/>
      <c r="C37" s="133"/>
      <c r="D37" s="134"/>
      <c r="E37" s="116"/>
      <c r="F37" s="116"/>
      <c r="G37" s="116" t="s">
        <v>38</v>
      </c>
      <c r="H37" s="116"/>
    </row>
    <row r="38" spans="1:8" ht="24" customHeight="1">
      <c r="A38" s="131"/>
      <c r="B38" s="116"/>
      <c r="C38" s="131" t="s">
        <v>150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spans="1:8" ht="24" customHeight="1">
      <c r="A39" s="131"/>
      <c r="B39" s="135"/>
      <c r="C39" s="131"/>
      <c r="D39" s="134"/>
      <c r="E39" s="116"/>
      <c r="F39" s="116"/>
      <c r="G39" s="116"/>
      <c r="H39" s="116"/>
    </row>
    <row r="40" spans="1:8" ht="24" customHeight="1">
      <c r="A40" s="133" t="s">
        <v>54</v>
      </c>
      <c r="B40" s="135">
        <f>SUM(B6,B10)</f>
        <v>3311.03</v>
      </c>
      <c r="C40" s="133" t="s">
        <v>55</v>
      </c>
      <c r="D40" s="134">
        <f>SUM(D7:D38)</f>
        <v>3311.0299999999997</v>
      </c>
      <c r="E40" s="134">
        <f>SUM(E7:E38)</f>
        <v>3311.0299999999997</v>
      </c>
      <c r="F40" s="134">
        <f>SUM(F7:F38)</f>
        <v>0</v>
      </c>
      <c r="G40" s="134">
        <f>SUM(G7:G38)</f>
        <v>0</v>
      </c>
      <c r="H40" s="134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151</v>
      </c>
    </row>
    <row r="2" spans="1:41" ht="19.5" customHeight="1">
      <c r="A2" s="21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9.5" customHeight="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spans="1:41" ht="19.5" customHeight="1">
      <c r="A4" s="26" t="s">
        <v>58</v>
      </c>
      <c r="B4" s="27"/>
      <c r="C4" s="27"/>
      <c r="D4" s="28"/>
      <c r="E4" s="92" t="s">
        <v>153</v>
      </c>
      <c r="F4" s="82" t="s">
        <v>154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155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156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spans="1:41" ht="19.5" customHeight="1">
      <c r="A5" s="61" t="s">
        <v>69</v>
      </c>
      <c r="B5" s="63"/>
      <c r="C5" s="72" t="s">
        <v>70</v>
      </c>
      <c r="D5" s="32" t="s">
        <v>106</v>
      </c>
      <c r="E5" s="93"/>
      <c r="F5" s="49" t="s">
        <v>59</v>
      </c>
      <c r="G5" s="94" t="s">
        <v>157</v>
      </c>
      <c r="H5" s="95"/>
      <c r="I5" s="101"/>
      <c r="J5" s="94" t="s">
        <v>158</v>
      </c>
      <c r="K5" s="95"/>
      <c r="L5" s="101"/>
      <c r="M5" s="94" t="s">
        <v>159</v>
      </c>
      <c r="N5" s="95"/>
      <c r="O5" s="101"/>
      <c r="P5" s="71" t="s">
        <v>59</v>
      </c>
      <c r="Q5" s="94" t="s">
        <v>157</v>
      </c>
      <c r="R5" s="95"/>
      <c r="S5" s="101"/>
      <c r="T5" s="94" t="s">
        <v>158</v>
      </c>
      <c r="U5" s="95"/>
      <c r="V5" s="101"/>
      <c r="W5" s="94" t="s">
        <v>159</v>
      </c>
      <c r="X5" s="95"/>
      <c r="Y5" s="101"/>
      <c r="Z5" s="49" t="s">
        <v>59</v>
      </c>
      <c r="AA5" s="94" t="s">
        <v>157</v>
      </c>
      <c r="AB5" s="95"/>
      <c r="AC5" s="101"/>
      <c r="AD5" s="94" t="s">
        <v>158</v>
      </c>
      <c r="AE5" s="95"/>
      <c r="AF5" s="101"/>
      <c r="AG5" s="94" t="s">
        <v>159</v>
      </c>
      <c r="AH5" s="95"/>
      <c r="AI5" s="101"/>
      <c r="AJ5" s="94" t="s">
        <v>160</v>
      </c>
      <c r="AK5" s="95"/>
      <c r="AL5" s="101"/>
      <c r="AM5" s="94" t="s">
        <v>112</v>
      </c>
      <c r="AN5" s="95"/>
      <c r="AO5" s="101"/>
    </row>
    <row r="6" spans="1:41" ht="29.25" customHeight="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102</v>
      </c>
      <c r="I6" s="98" t="s">
        <v>103</v>
      </c>
      <c r="J6" s="54" t="s">
        <v>74</v>
      </c>
      <c r="K6" s="98" t="s">
        <v>102</v>
      </c>
      <c r="L6" s="98" t="s">
        <v>103</v>
      </c>
      <c r="M6" s="54" t="s">
        <v>74</v>
      </c>
      <c r="N6" s="98" t="s">
        <v>102</v>
      </c>
      <c r="O6" s="56" t="s">
        <v>103</v>
      </c>
      <c r="P6" s="74"/>
      <c r="Q6" s="102" t="s">
        <v>74</v>
      </c>
      <c r="R6" s="39" t="s">
        <v>102</v>
      </c>
      <c r="S6" s="39" t="s">
        <v>103</v>
      </c>
      <c r="T6" s="102" t="s">
        <v>74</v>
      </c>
      <c r="U6" s="39" t="s">
        <v>102</v>
      </c>
      <c r="V6" s="38" t="s">
        <v>103</v>
      </c>
      <c r="W6" s="33" t="s">
        <v>74</v>
      </c>
      <c r="X6" s="102" t="s">
        <v>102</v>
      </c>
      <c r="Y6" s="39" t="s">
        <v>103</v>
      </c>
      <c r="Z6" s="74"/>
      <c r="AA6" s="54" t="s">
        <v>74</v>
      </c>
      <c r="AB6" s="96" t="s">
        <v>102</v>
      </c>
      <c r="AC6" s="96" t="s">
        <v>103</v>
      </c>
      <c r="AD6" s="54" t="s">
        <v>74</v>
      </c>
      <c r="AE6" s="96" t="s">
        <v>102</v>
      </c>
      <c r="AF6" s="96" t="s">
        <v>103</v>
      </c>
      <c r="AG6" s="54" t="s">
        <v>74</v>
      </c>
      <c r="AH6" s="98" t="s">
        <v>102</v>
      </c>
      <c r="AI6" s="98" t="s">
        <v>103</v>
      </c>
      <c r="AJ6" s="54" t="s">
        <v>74</v>
      </c>
      <c r="AK6" s="98" t="s">
        <v>102</v>
      </c>
      <c r="AL6" s="98" t="s">
        <v>103</v>
      </c>
      <c r="AM6" s="54" t="s">
        <v>74</v>
      </c>
      <c r="AN6" s="98" t="s">
        <v>102</v>
      </c>
      <c r="AO6" s="98" t="s">
        <v>103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59">
        <f aca="true" t="shared" si="0" ref="E7:E14">SUM(F7,P7,Z7)</f>
        <v>3311.0299999999997</v>
      </c>
      <c r="F7" s="59">
        <f aca="true" t="shared" si="1" ref="F7:F14">SUM(G7,J7,M7)</f>
        <v>3311.0299999999997</v>
      </c>
      <c r="G7" s="59">
        <f aca="true" t="shared" si="2" ref="G7:G14">SUM(H7:I7)</f>
        <v>3311.0299999999997</v>
      </c>
      <c r="H7" s="59">
        <v>671.03</v>
      </c>
      <c r="I7" s="42">
        <v>2640</v>
      </c>
      <c r="J7" s="59">
        <f aca="true" t="shared" si="3" ref="J7:J14">SUM(K7:L7)</f>
        <v>0</v>
      </c>
      <c r="K7" s="59">
        <v>0</v>
      </c>
      <c r="L7" s="42">
        <v>0</v>
      </c>
      <c r="M7" s="59">
        <f aca="true" t="shared" si="4" ref="M7:M14">SUM(N7:O7)</f>
        <v>0</v>
      </c>
      <c r="N7" s="59">
        <v>0</v>
      </c>
      <c r="O7" s="42">
        <v>0</v>
      </c>
      <c r="P7" s="43">
        <f aca="true" t="shared" si="5" ref="P7:P14">SUM(Q7,T7,W7)</f>
        <v>0</v>
      </c>
      <c r="Q7" s="59">
        <f aca="true" t="shared" si="6" ref="Q7:Q14">SUM(R7:S7)</f>
        <v>0</v>
      </c>
      <c r="R7" s="59">
        <v>0</v>
      </c>
      <c r="S7" s="42">
        <v>0</v>
      </c>
      <c r="T7" s="59">
        <f aca="true" t="shared" si="7" ref="T7:T14">SUM(U7:V7)</f>
        <v>0</v>
      </c>
      <c r="U7" s="59">
        <v>0</v>
      </c>
      <c r="V7" s="59">
        <v>0</v>
      </c>
      <c r="W7" s="59">
        <f aca="true" t="shared" si="8" ref="W7:W14">SUM(X7:Y7)</f>
        <v>0</v>
      </c>
      <c r="X7" s="59">
        <v>0</v>
      </c>
      <c r="Y7" s="42">
        <v>0</v>
      </c>
      <c r="Z7" s="43">
        <f aca="true" t="shared" si="9" ref="Z7:Z14">SUM(AA7,AD7,AG7,AJ7,AM7)</f>
        <v>0</v>
      </c>
      <c r="AA7" s="59">
        <f aca="true" t="shared" si="10" ref="AA7:AA14">SUM(AB7:AC7)</f>
        <v>0</v>
      </c>
      <c r="AB7" s="59">
        <v>0</v>
      </c>
      <c r="AC7" s="42">
        <v>0</v>
      </c>
      <c r="AD7" s="59">
        <f aca="true" t="shared" si="11" ref="AD7:AD14">SUM(AE7:AF7)</f>
        <v>0</v>
      </c>
      <c r="AE7" s="59">
        <v>0</v>
      </c>
      <c r="AF7" s="42">
        <v>0</v>
      </c>
      <c r="AG7" s="59">
        <f aca="true" t="shared" si="12" ref="AG7:AG14">SUM(AH7:AI7)</f>
        <v>0</v>
      </c>
      <c r="AH7" s="59">
        <v>0</v>
      </c>
      <c r="AI7" s="42">
        <v>0</v>
      </c>
      <c r="AJ7" s="59">
        <f aca="true" t="shared" si="13" ref="AJ7:AJ14">SUM(AK7:AL7)</f>
        <v>0</v>
      </c>
      <c r="AK7" s="59">
        <v>0</v>
      </c>
      <c r="AL7" s="42">
        <v>0</v>
      </c>
      <c r="AM7" s="59">
        <f aca="true" t="shared" si="14" ref="AM7:AM14">SUM(AN7:AO7)</f>
        <v>0</v>
      </c>
      <c r="AN7" s="59">
        <v>0</v>
      </c>
      <c r="AO7" s="42">
        <v>0</v>
      </c>
    </row>
    <row r="8" spans="1:41" ht="19.5" customHeight="1">
      <c r="A8" s="41" t="s">
        <v>38</v>
      </c>
      <c r="B8" s="41" t="s">
        <v>161</v>
      </c>
      <c r="C8" s="41" t="s">
        <v>38</v>
      </c>
      <c r="D8" s="41" t="s">
        <v>162</v>
      </c>
      <c r="E8" s="59">
        <f t="shared" si="0"/>
        <v>2910.94</v>
      </c>
      <c r="F8" s="59">
        <f t="shared" si="1"/>
        <v>2910.94</v>
      </c>
      <c r="G8" s="59">
        <f t="shared" si="2"/>
        <v>2910.94</v>
      </c>
      <c r="H8" s="59">
        <v>670.94</v>
      </c>
      <c r="I8" s="42">
        <v>2240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0</v>
      </c>
      <c r="AA8" s="59">
        <f t="shared" si="10"/>
        <v>0</v>
      </c>
      <c r="AB8" s="59">
        <v>0</v>
      </c>
      <c r="AC8" s="42">
        <v>0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spans="1:41" ht="19.5" customHeight="1">
      <c r="A9" s="41" t="s">
        <v>161</v>
      </c>
      <c r="B9" s="41" t="s">
        <v>163</v>
      </c>
      <c r="C9" s="41" t="s">
        <v>84</v>
      </c>
      <c r="D9" s="41" t="s">
        <v>164</v>
      </c>
      <c r="E9" s="59">
        <f t="shared" si="0"/>
        <v>650.53</v>
      </c>
      <c r="F9" s="59">
        <f t="shared" si="1"/>
        <v>650.53</v>
      </c>
      <c r="G9" s="59">
        <f t="shared" si="2"/>
        <v>650.53</v>
      </c>
      <c r="H9" s="59">
        <v>650.53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spans="1:41" ht="19.5" customHeight="1">
      <c r="A10" s="41" t="s">
        <v>161</v>
      </c>
      <c r="B10" s="41" t="s">
        <v>165</v>
      </c>
      <c r="C10" s="41" t="s">
        <v>84</v>
      </c>
      <c r="D10" s="41" t="s">
        <v>166</v>
      </c>
      <c r="E10" s="59">
        <f t="shared" si="0"/>
        <v>2260.41</v>
      </c>
      <c r="F10" s="59">
        <f t="shared" si="1"/>
        <v>2260.41</v>
      </c>
      <c r="G10" s="59">
        <f t="shared" si="2"/>
        <v>2260.41</v>
      </c>
      <c r="H10" s="59">
        <v>20.41</v>
      </c>
      <c r="I10" s="42">
        <v>2240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0</v>
      </c>
      <c r="AA10" s="59">
        <f t="shared" si="10"/>
        <v>0</v>
      </c>
      <c r="AB10" s="59">
        <v>0</v>
      </c>
      <c r="AC10" s="42">
        <v>0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spans="1:41" ht="19.5" customHeight="1">
      <c r="A11" s="41" t="s">
        <v>38</v>
      </c>
      <c r="B11" s="41" t="s">
        <v>167</v>
      </c>
      <c r="C11" s="41" t="s">
        <v>38</v>
      </c>
      <c r="D11" s="41" t="s">
        <v>168</v>
      </c>
      <c r="E11" s="59">
        <f t="shared" si="0"/>
        <v>400</v>
      </c>
      <c r="F11" s="59">
        <f t="shared" si="1"/>
        <v>400</v>
      </c>
      <c r="G11" s="59">
        <f t="shared" si="2"/>
        <v>400</v>
      </c>
      <c r="H11" s="59">
        <v>0</v>
      </c>
      <c r="I11" s="42">
        <v>400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spans="1:41" ht="19.5" customHeight="1">
      <c r="A12" s="41" t="s">
        <v>167</v>
      </c>
      <c r="B12" s="41" t="s">
        <v>163</v>
      </c>
      <c r="C12" s="41" t="s">
        <v>84</v>
      </c>
      <c r="D12" s="41" t="s">
        <v>169</v>
      </c>
      <c r="E12" s="59">
        <f t="shared" si="0"/>
        <v>400</v>
      </c>
      <c r="F12" s="59">
        <f t="shared" si="1"/>
        <v>400</v>
      </c>
      <c r="G12" s="59">
        <f t="shared" si="2"/>
        <v>400</v>
      </c>
      <c r="H12" s="59">
        <v>0</v>
      </c>
      <c r="I12" s="42">
        <v>400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  <row r="13" spans="1:41" ht="19.5" customHeight="1">
      <c r="A13" s="41" t="s">
        <v>38</v>
      </c>
      <c r="B13" s="41" t="s">
        <v>170</v>
      </c>
      <c r="C13" s="41" t="s">
        <v>38</v>
      </c>
      <c r="D13" s="41" t="s">
        <v>171</v>
      </c>
      <c r="E13" s="59">
        <f t="shared" si="0"/>
        <v>0.09</v>
      </c>
      <c r="F13" s="59">
        <f t="shared" si="1"/>
        <v>0.09</v>
      </c>
      <c r="G13" s="59">
        <f t="shared" si="2"/>
        <v>0.09</v>
      </c>
      <c r="H13" s="59">
        <v>0.09</v>
      </c>
      <c r="I13" s="42">
        <v>0</v>
      </c>
      <c r="J13" s="59">
        <f t="shared" si="3"/>
        <v>0</v>
      </c>
      <c r="K13" s="59">
        <v>0</v>
      </c>
      <c r="L13" s="42">
        <v>0</v>
      </c>
      <c r="M13" s="59">
        <f t="shared" si="4"/>
        <v>0</v>
      </c>
      <c r="N13" s="59">
        <v>0</v>
      </c>
      <c r="O13" s="42">
        <v>0</v>
      </c>
      <c r="P13" s="43">
        <f t="shared" si="5"/>
        <v>0</v>
      </c>
      <c r="Q13" s="59">
        <f t="shared" si="6"/>
        <v>0</v>
      </c>
      <c r="R13" s="59">
        <v>0</v>
      </c>
      <c r="S13" s="42">
        <v>0</v>
      </c>
      <c r="T13" s="59">
        <f t="shared" si="7"/>
        <v>0</v>
      </c>
      <c r="U13" s="59">
        <v>0</v>
      </c>
      <c r="V13" s="59">
        <v>0</v>
      </c>
      <c r="W13" s="59">
        <f t="shared" si="8"/>
        <v>0</v>
      </c>
      <c r="X13" s="59">
        <v>0</v>
      </c>
      <c r="Y13" s="42">
        <v>0</v>
      </c>
      <c r="Z13" s="43">
        <f t="shared" si="9"/>
        <v>0</v>
      </c>
      <c r="AA13" s="59">
        <f t="shared" si="10"/>
        <v>0</v>
      </c>
      <c r="AB13" s="59">
        <v>0</v>
      </c>
      <c r="AC13" s="42">
        <v>0</v>
      </c>
      <c r="AD13" s="59">
        <f t="shared" si="11"/>
        <v>0</v>
      </c>
      <c r="AE13" s="59">
        <v>0</v>
      </c>
      <c r="AF13" s="42">
        <v>0</v>
      </c>
      <c r="AG13" s="59">
        <f t="shared" si="12"/>
        <v>0</v>
      </c>
      <c r="AH13" s="59">
        <v>0</v>
      </c>
      <c r="AI13" s="42">
        <v>0</v>
      </c>
      <c r="AJ13" s="59">
        <f t="shared" si="13"/>
        <v>0</v>
      </c>
      <c r="AK13" s="59">
        <v>0</v>
      </c>
      <c r="AL13" s="42">
        <v>0</v>
      </c>
      <c r="AM13" s="59">
        <f t="shared" si="14"/>
        <v>0</v>
      </c>
      <c r="AN13" s="59">
        <v>0</v>
      </c>
      <c r="AO13" s="42">
        <v>0</v>
      </c>
    </row>
    <row r="14" spans="1:41" ht="19.5" customHeight="1">
      <c r="A14" s="41" t="s">
        <v>170</v>
      </c>
      <c r="B14" s="41" t="s">
        <v>163</v>
      </c>
      <c r="C14" s="41" t="s">
        <v>84</v>
      </c>
      <c r="D14" s="41" t="s">
        <v>172</v>
      </c>
      <c r="E14" s="59">
        <f t="shared" si="0"/>
        <v>0.09</v>
      </c>
      <c r="F14" s="59">
        <f t="shared" si="1"/>
        <v>0.09</v>
      </c>
      <c r="G14" s="59">
        <f t="shared" si="2"/>
        <v>0.09</v>
      </c>
      <c r="H14" s="59">
        <v>0.09</v>
      </c>
      <c r="I14" s="42">
        <v>0</v>
      </c>
      <c r="J14" s="59">
        <f t="shared" si="3"/>
        <v>0</v>
      </c>
      <c r="K14" s="59">
        <v>0</v>
      </c>
      <c r="L14" s="42">
        <v>0</v>
      </c>
      <c r="M14" s="59">
        <f t="shared" si="4"/>
        <v>0</v>
      </c>
      <c r="N14" s="59">
        <v>0</v>
      </c>
      <c r="O14" s="42">
        <v>0</v>
      </c>
      <c r="P14" s="43">
        <f t="shared" si="5"/>
        <v>0</v>
      </c>
      <c r="Q14" s="59">
        <f t="shared" si="6"/>
        <v>0</v>
      </c>
      <c r="R14" s="59">
        <v>0</v>
      </c>
      <c r="S14" s="42">
        <v>0</v>
      </c>
      <c r="T14" s="59">
        <f t="shared" si="7"/>
        <v>0</v>
      </c>
      <c r="U14" s="59">
        <v>0</v>
      </c>
      <c r="V14" s="59">
        <v>0</v>
      </c>
      <c r="W14" s="59">
        <f t="shared" si="8"/>
        <v>0</v>
      </c>
      <c r="X14" s="59">
        <v>0</v>
      </c>
      <c r="Y14" s="42">
        <v>0</v>
      </c>
      <c r="Z14" s="43">
        <f t="shared" si="9"/>
        <v>0</v>
      </c>
      <c r="AA14" s="59">
        <f t="shared" si="10"/>
        <v>0</v>
      </c>
      <c r="AB14" s="59">
        <v>0</v>
      </c>
      <c r="AC14" s="42">
        <v>0</v>
      </c>
      <c r="AD14" s="59">
        <f t="shared" si="11"/>
        <v>0</v>
      </c>
      <c r="AE14" s="59">
        <v>0</v>
      </c>
      <c r="AF14" s="42">
        <v>0</v>
      </c>
      <c r="AG14" s="59">
        <f t="shared" si="12"/>
        <v>0</v>
      </c>
      <c r="AH14" s="59">
        <v>0</v>
      </c>
      <c r="AI14" s="42">
        <v>0</v>
      </c>
      <c r="AJ14" s="59">
        <f t="shared" si="13"/>
        <v>0</v>
      </c>
      <c r="AK14" s="59">
        <v>0</v>
      </c>
      <c r="AL14" s="42">
        <v>0</v>
      </c>
      <c r="AM14" s="59">
        <f t="shared" si="14"/>
        <v>0</v>
      </c>
      <c r="AN14" s="59">
        <v>0</v>
      </c>
      <c r="AO14" s="4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8"/>
      <c r="B1" s="19"/>
      <c r="C1" s="19"/>
      <c r="D1" s="19"/>
      <c r="DI1" s="20" t="s">
        <v>173</v>
      </c>
    </row>
    <row r="2" spans="1:113" ht="19.5" customHeight="1">
      <c r="A2" s="21" t="s">
        <v>174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spans="1:113" ht="19.5" customHeight="1">
      <c r="A3" s="77" t="s">
        <v>0</v>
      </c>
      <c r="B3" s="65"/>
      <c r="C3" s="65"/>
      <c r="D3" s="65"/>
      <c r="F3" s="78"/>
      <c r="DI3" s="20" t="s">
        <v>5</v>
      </c>
    </row>
    <row r="4" spans="1:113" ht="19.5" customHeight="1">
      <c r="A4" s="79" t="s">
        <v>58</v>
      </c>
      <c r="B4" s="80"/>
      <c r="C4" s="80"/>
      <c r="D4" s="81"/>
      <c r="E4" s="48" t="s">
        <v>59</v>
      </c>
      <c r="F4" s="82" t="s">
        <v>175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176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171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177</v>
      </c>
      <c r="BI4" s="83"/>
      <c r="BJ4" s="83"/>
      <c r="BK4" s="83"/>
      <c r="BL4" s="87"/>
      <c r="BM4" s="82" t="s">
        <v>178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179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180</v>
      </c>
      <c r="CS4" s="89"/>
      <c r="CT4" s="90"/>
      <c r="CU4" s="88" t="s">
        <v>181</v>
      </c>
      <c r="CV4" s="89"/>
      <c r="CW4" s="89"/>
      <c r="CX4" s="89"/>
      <c r="CY4" s="89"/>
      <c r="CZ4" s="90"/>
      <c r="DA4" s="88" t="s">
        <v>182</v>
      </c>
      <c r="DB4" s="89"/>
      <c r="DC4" s="90"/>
      <c r="DD4" s="82" t="s">
        <v>183</v>
      </c>
      <c r="DE4" s="83"/>
      <c r="DF4" s="83"/>
      <c r="DG4" s="83"/>
      <c r="DH4" s="83"/>
      <c r="DI4" s="87"/>
    </row>
    <row r="5" spans="1:113" ht="19.5" customHeight="1">
      <c r="A5" s="26" t="s">
        <v>69</v>
      </c>
      <c r="B5" s="27"/>
      <c r="C5" s="28"/>
      <c r="D5" s="48" t="s">
        <v>184</v>
      </c>
      <c r="E5" s="33"/>
      <c r="F5" s="84" t="s">
        <v>74</v>
      </c>
      <c r="G5" s="84" t="s">
        <v>185</v>
      </c>
      <c r="H5" s="84" t="s">
        <v>186</v>
      </c>
      <c r="I5" s="84" t="s">
        <v>187</v>
      </c>
      <c r="J5" s="84" t="s">
        <v>188</v>
      </c>
      <c r="K5" s="84" t="s">
        <v>189</v>
      </c>
      <c r="L5" s="84" t="s">
        <v>190</v>
      </c>
      <c r="M5" s="84" t="s">
        <v>191</v>
      </c>
      <c r="N5" s="84" t="s">
        <v>192</v>
      </c>
      <c r="O5" s="84" t="s">
        <v>193</v>
      </c>
      <c r="P5" s="84" t="s">
        <v>194</v>
      </c>
      <c r="Q5" s="84" t="s">
        <v>99</v>
      </c>
      <c r="R5" s="84" t="s">
        <v>195</v>
      </c>
      <c r="S5" s="84" t="s">
        <v>196</v>
      </c>
      <c r="T5" s="84" t="s">
        <v>74</v>
      </c>
      <c r="U5" s="84" t="s">
        <v>197</v>
      </c>
      <c r="V5" s="84" t="s">
        <v>198</v>
      </c>
      <c r="W5" s="84" t="s">
        <v>199</v>
      </c>
      <c r="X5" s="84" t="s">
        <v>200</v>
      </c>
      <c r="Y5" s="84" t="s">
        <v>201</v>
      </c>
      <c r="Z5" s="84" t="s">
        <v>202</v>
      </c>
      <c r="AA5" s="84" t="s">
        <v>203</v>
      </c>
      <c r="AB5" s="84" t="s">
        <v>204</v>
      </c>
      <c r="AC5" s="84" t="s">
        <v>205</v>
      </c>
      <c r="AD5" s="84" t="s">
        <v>206</v>
      </c>
      <c r="AE5" s="84" t="s">
        <v>207</v>
      </c>
      <c r="AF5" s="84" t="s">
        <v>208</v>
      </c>
      <c r="AG5" s="84" t="s">
        <v>209</v>
      </c>
      <c r="AH5" s="84" t="s">
        <v>210</v>
      </c>
      <c r="AI5" s="84" t="s">
        <v>211</v>
      </c>
      <c r="AJ5" s="84" t="s">
        <v>212</v>
      </c>
      <c r="AK5" s="84" t="s">
        <v>213</v>
      </c>
      <c r="AL5" s="84" t="s">
        <v>214</v>
      </c>
      <c r="AM5" s="84" t="s">
        <v>215</v>
      </c>
      <c r="AN5" s="84" t="s">
        <v>216</v>
      </c>
      <c r="AO5" s="84" t="s">
        <v>217</v>
      </c>
      <c r="AP5" s="84" t="s">
        <v>218</v>
      </c>
      <c r="AQ5" s="84" t="s">
        <v>219</v>
      </c>
      <c r="AR5" s="84" t="s">
        <v>220</v>
      </c>
      <c r="AS5" s="84" t="s">
        <v>221</v>
      </c>
      <c r="AT5" s="84" t="s">
        <v>222</v>
      </c>
      <c r="AU5" s="84" t="s">
        <v>223</v>
      </c>
      <c r="AV5" s="84" t="s">
        <v>74</v>
      </c>
      <c r="AW5" s="84" t="s">
        <v>224</v>
      </c>
      <c r="AX5" s="84" t="s">
        <v>225</v>
      </c>
      <c r="AY5" s="84" t="s">
        <v>226</v>
      </c>
      <c r="AZ5" s="84" t="s">
        <v>227</v>
      </c>
      <c r="BA5" s="84" t="s">
        <v>228</v>
      </c>
      <c r="BB5" s="84" t="s">
        <v>229</v>
      </c>
      <c r="BC5" s="84" t="s">
        <v>230</v>
      </c>
      <c r="BD5" s="84" t="s">
        <v>231</v>
      </c>
      <c r="BE5" s="84" t="s">
        <v>232</v>
      </c>
      <c r="BF5" s="84" t="s">
        <v>233</v>
      </c>
      <c r="BG5" s="32" t="s">
        <v>234</v>
      </c>
      <c r="BH5" s="32" t="s">
        <v>74</v>
      </c>
      <c r="BI5" s="32" t="s">
        <v>235</v>
      </c>
      <c r="BJ5" s="32" t="s">
        <v>236</v>
      </c>
      <c r="BK5" s="32" t="s">
        <v>237</v>
      </c>
      <c r="BL5" s="32" t="s">
        <v>238</v>
      </c>
      <c r="BM5" s="84" t="s">
        <v>74</v>
      </c>
      <c r="BN5" s="84" t="s">
        <v>239</v>
      </c>
      <c r="BO5" s="84" t="s">
        <v>240</v>
      </c>
      <c r="BP5" s="84" t="s">
        <v>241</v>
      </c>
      <c r="BQ5" s="84" t="s">
        <v>242</v>
      </c>
      <c r="BR5" s="84" t="s">
        <v>243</v>
      </c>
      <c r="BS5" s="84" t="s">
        <v>244</v>
      </c>
      <c r="BT5" s="84" t="s">
        <v>245</v>
      </c>
      <c r="BU5" s="84" t="s">
        <v>246</v>
      </c>
      <c r="BV5" s="84" t="s">
        <v>247</v>
      </c>
      <c r="BW5" s="52" t="s">
        <v>248</v>
      </c>
      <c r="BX5" s="52" t="s">
        <v>249</v>
      </c>
      <c r="BY5" s="84" t="s">
        <v>250</v>
      </c>
      <c r="BZ5" s="84" t="s">
        <v>74</v>
      </c>
      <c r="CA5" s="84" t="s">
        <v>239</v>
      </c>
      <c r="CB5" s="84" t="s">
        <v>240</v>
      </c>
      <c r="CC5" s="84" t="s">
        <v>241</v>
      </c>
      <c r="CD5" s="84" t="s">
        <v>242</v>
      </c>
      <c r="CE5" s="84" t="s">
        <v>243</v>
      </c>
      <c r="CF5" s="84" t="s">
        <v>244</v>
      </c>
      <c r="CG5" s="84" t="s">
        <v>245</v>
      </c>
      <c r="CH5" s="84" t="s">
        <v>251</v>
      </c>
      <c r="CI5" s="84" t="s">
        <v>252</v>
      </c>
      <c r="CJ5" s="84" t="s">
        <v>253</v>
      </c>
      <c r="CK5" s="84" t="s">
        <v>254</v>
      </c>
      <c r="CL5" s="84" t="s">
        <v>246</v>
      </c>
      <c r="CM5" s="84" t="s">
        <v>247</v>
      </c>
      <c r="CN5" s="84" t="s">
        <v>255</v>
      </c>
      <c r="CO5" s="52" t="s">
        <v>248</v>
      </c>
      <c r="CP5" s="52" t="s">
        <v>249</v>
      </c>
      <c r="CQ5" s="84" t="s">
        <v>256</v>
      </c>
      <c r="CR5" s="52" t="s">
        <v>74</v>
      </c>
      <c r="CS5" s="52" t="s">
        <v>257</v>
      </c>
      <c r="CT5" s="84" t="s">
        <v>258</v>
      </c>
      <c r="CU5" s="52" t="s">
        <v>74</v>
      </c>
      <c r="CV5" s="52" t="s">
        <v>257</v>
      </c>
      <c r="CW5" s="84" t="s">
        <v>259</v>
      </c>
      <c r="CX5" s="52" t="s">
        <v>260</v>
      </c>
      <c r="CY5" s="52" t="s">
        <v>261</v>
      </c>
      <c r="CZ5" s="32" t="s">
        <v>258</v>
      </c>
      <c r="DA5" s="52" t="s">
        <v>74</v>
      </c>
      <c r="DB5" s="52" t="s">
        <v>182</v>
      </c>
      <c r="DC5" s="52" t="s">
        <v>262</v>
      </c>
      <c r="DD5" s="84" t="s">
        <v>74</v>
      </c>
      <c r="DE5" s="84" t="s">
        <v>263</v>
      </c>
      <c r="DF5" s="84" t="s">
        <v>264</v>
      </c>
      <c r="DG5" s="84" t="s">
        <v>262</v>
      </c>
      <c r="DH5" s="84" t="s">
        <v>265</v>
      </c>
      <c r="DI5" s="84" t="s">
        <v>183</v>
      </c>
    </row>
    <row r="6" spans="1:113" ht="30.75" customHeight="1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spans="1:113" ht="19.5" customHeight="1">
      <c r="A7" s="58" t="s">
        <v>38</v>
      </c>
      <c r="B7" s="58" t="s">
        <v>38</v>
      </c>
      <c r="C7" s="58" t="s">
        <v>38</v>
      </c>
      <c r="D7" s="58" t="s">
        <v>59</v>
      </c>
      <c r="E7" s="85">
        <f aca="true" t="shared" si="0" ref="E7:E21">SUM(F7,T7,AV7,BH7,BM7,BZ7,CR7,CU7,DA7,DD7)</f>
        <v>3311.0299999999997</v>
      </c>
      <c r="F7" s="85">
        <v>650.53</v>
      </c>
      <c r="G7" s="85">
        <v>361.08</v>
      </c>
      <c r="H7" s="85">
        <v>6.91</v>
      </c>
      <c r="I7" s="85">
        <v>0</v>
      </c>
      <c r="J7" s="85">
        <v>0</v>
      </c>
      <c r="K7" s="85">
        <v>187.53</v>
      </c>
      <c r="L7" s="85">
        <v>46.08</v>
      </c>
      <c r="M7" s="85">
        <v>13.13</v>
      </c>
      <c r="N7" s="85">
        <v>14.78</v>
      </c>
      <c r="O7" s="86">
        <v>0</v>
      </c>
      <c r="P7" s="86">
        <v>1.32</v>
      </c>
      <c r="Q7" s="86">
        <v>19.7</v>
      </c>
      <c r="R7" s="86">
        <v>0</v>
      </c>
      <c r="S7" s="86">
        <v>0</v>
      </c>
      <c r="T7" s="86">
        <v>2260.41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0.2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7.3</v>
      </c>
      <c r="AQ7" s="86">
        <v>9.91</v>
      </c>
      <c r="AR7" s="86">
        <v>3</v>
      </c>
      <c r="AS7" s="86">
        <v>0</v>
      </c>
      <c r="AT7" s="86">
        <v>0</v>
      </c>
      <c r="AU7" s="86">
        <v>2240</v>
      </c>
      <c r="AV7" s="86">
        <v>0.09</v>
      </c>
      <c r="AW7" s="86">
        <v>0</v>
      </c>
      <c r="AX7" s="86">
        <v>0</v>
      </c>
      <c r="AY7" s="86">
        <v>0</v>
      </c>
      <c r="AZ7" s="86">
        <v>0</v>
      </c>
      <c r="BA7" s="86">
        <v>0</v>
      </c>
      <c r="BB7" s="86">
        <v>0</v>
      </c>
      <c r="BC7" s="86">
        <v>0</v>
      </c>
      <c r="BD7" s="86">
        <v>0</v>
      </c>
      <c r="BE7" s="86">
        <v>0.09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400</v>
      </c>
      <c r="CA7" s="86">
        <v>0</v>
      </c>
      <c r="CB7" s="86">
        <v>0</v>
      </c>
      <c r="CC7" s="86">
        <v>400</v>
      </c>
      <c r="CD7" s="86">
        <v>0</v>
      </c>
      <c r="CE7" s="86">
        <v>0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0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spans="1:113" ht="19.5" customHeight="1">
      <c r="A8" s="58" t="s">
        <v>38</v>
      </c>
      <c r="B8" s="58" t="s">
        <v>38</v>
      </c>
      <c r="C8" s="58" t="s">
        <v>38</v>
      </c>
      <c r="D8" s="58" t="s">
        <v>266</v>
      </c>
      <c r="E8" s="85">
        <f t="shared" si="0"/>
        <v>59.21</v>
      </c>
      <c r="F8" s="85">
        <v>59.21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46.08</v>
      </c>
      <c r="M8" s="85">
        <v>13.13</v>
      </c>
      <c r="N8" s="85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0</v>
      </c>
      <c r="CA8" s="86">
        <v>0</v>
      </c>
      <c r="CB8" s="86">
        <v>0</v>
      </c>
      <c r="CC8" s="86">
        <v>0</v>
      </c>
      <c r="CD8" s="86">
        <v>0</v>
      </c>
      <c r="CE8" s="86">
        <v>0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0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spans="1:113" ht="19.5" customHeight="1">
      <c r="A9" s="58" t="s">
        <v>38</v>
      </c>
      <c r="B9" s="58" t="s">
        <v>38</v>
      </c>
      <c r="C9" s="58" t="s">
        <v>38</v>
      </c>
      <c r="D9" s="58" t="s">
        <v>267</v>
      </c>
      <c r="E9" s="85">
        <f t="shared" si="0"/>
        <v>59.21</v>
      </c>
      <c r="F9" s="85">
        <v>59.21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46.08</v>
      </c>
      <c r="M9" s="85">
        <v>13.13</v>
      </c>
      <c r="N9" s="85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spans="1:113" ht="19.5" customHeight="1">
      <c r="A10" s="58" t="s">
        <v>82</v>
      </c>
      <c r="B10" s="58" t="s">
        <v>83</v>
      </c>
      <c r="C10" s="58" t="s">
        <v>83</v>
      </c>
      <c r="D10" s="58" t="s">
        <v>268</v>
      </c>
      <c r="E10" s="85">
        <f t="shared" si="0"/>
        <v>46.08</v>
      </c>
      <c r="F10" s="85">
        <v>46.08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46.08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spans="1:113" ht="19.5" customHeight="1">
      <c r="A11" s="58" t="s">
        <v>82</v>
      </c>
      <c r="B11" s="58" t="s">
        <v>83</v>
      </c>
      <c r="C11" s="58" t="s">
        <v>86</v>
      </c>
      <c r="D11" s="58" t="s">
        <v>269</v>
      </c>
      <c r="E11" s="85">
        <f t="shared" si="0"/>
        <v>13.13</v>
      </c>
      <c r="F11" s="85">
        <v>13.13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13.13</v>
      </c>
      <c r="N11" s="85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0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spans="1:113" ht="19.5" customHeight="1">
      <c r="A12" s="58" t="s">
        <v>38</v>
      </c>
      <c r="B12" s="58" t="s">
        <v>38</v>
      </c>
      <c r="C12" s="58" t="s">
        <v>38</v>
      </c>
      <c r="D12" s="58" t="s">
        <v>270</v>
      </c>
      <c r="E12" s="85">
        <f t="shared" si="0"/>
        <v>14.78</v>
      </c>
      <c r="F12" s="85">
        <v>14.78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14.78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spans="1:113" ht="19.5" customHeight="1">
      <c r="A13" s="58" t="s">
        <v>38</v>
      </c>
      <c r="B13" s="58" t="s">
        <v>38</v>
      </c>
      <c r="C13" s="58" t="s">
        <v>38</v>
      </c>
      <c r="D13" s="58" t="s">
        <v>271</v>
      </c>
      <c r="E13" s="85">
        <f t="shared" si="0"/>
        <v>14.78</v>
      </c>
      <c r="F13" s="85">
        <v>14.78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14.78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spans="1:113" ht="19.5" customHeight="1">
      <c r="A14" s="58" t="s">
        <v>88</v>
      </c>
      <c r="B14" s="58" t="s">
        <v>89</v>
      </c>
      <c r="C14" s="58" t="s">
        <v>90</v>
      </c>
      <c r="D14" s="58" t="s">
        <v>272</v>
      </c>
      <c r="E14" s="85">
        <f t="shared" si="0"/>
        <v>14.78</v>
      </c>
      <c r="F14" s="85">
        <v>14.78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14.78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spans="1:113" ht="19.5" customHeight="1">
      <c r="A15" s="58" t="s">
        <v>38</v>
      </c>
      <c r="B15" s="58" t="s">
        <v>38</v>
      </c>
      <c r="C15" s="58" t="s">
        <v>38</v>
      </c>
      <c r="D15" s="58" t="s">
        <v>273</v>
      </c>
      <c r="E15" s="85">
        <f t="shared" si="0"/>
        <v>3217.34</v>
      </c>
      <c r="F15" s="85">
        <v>556.84</v>
      </c>
      <c r="G15" s="85">
        <v>361.08</v>
      </c>
      <c r="H15" s="85">
        <v>6.91</v>
      </c>
      <c r="I15" s="85">
        <v>0</v>
      </c>
      <c r="J15" s="85">
        <v>0</v>
      </c>
      <c r="K15" s="85">
        <v>187.53</v>
      </c>
      <c r="L15" s="85">
        <v>0</v>
      </c>
      <c r="M15" s="85">
        <v>0</v>
      </c>
      <c r="N15" s="85">
        <v>0</v>
      </c>
      <c r="O15" s="86">
        <v>0</v>
      </c>
      <c r="P15" s="86">
        <v>1.32</v>
      </c>
      <c r="Q15" s="86">
        <v>0</v>
      </c>
      <c r="R15" s="86">
        <v>0</v>
      </c>
      <c r="S15" s="86">
        <v>0</v>
      </c>
      <c r="T15" s="86">
        <v>2260.41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0.2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7.3</v>
      </c>
      <c r="AQ15" s="86">
        <v>9.91</v>
      </c>
      <c r="AR15" s="86">
        <v>3</v>
      </c>
      <c r="AS15" s="86">
        <v>0</v>
      </c>
      <c r="AT15" s="86">
        <v>0</v>
      </c>
      <c r="AU15" s="86">
        <v>2240</v>
      </c>
      <c r="AV15" s="86">
        <v>0.09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0.09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400</v>
      </c>
      <c r="CA15" s="86">
        <v>0</v>
      </c>
      <c r="CB15" s="86">
        <v>0</v>
      </c>
      <c r="CC15" s="86">
        <v>400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spans="1:113" ht="19.5" customHeight="1">
      <c r="A16" s="58" t="s">
        <v>38</v>
      </c>
      <c r="B16" s="58" t="s">
        <v>38</v>
      </c>
      <c r="C16" s="58" t="s">
        <v>38</v>
      </c>
      <c r="D16" s="58" t="s">
        <v>274</v>
      </c>
      <c r="E16" s="85">
        <f t="shared" si="0"/>
        <v>3217.34</v>
      </c>
      <c r="F16" s="85">
        <v>556.84</v>
      </c>
      <c r="G16" s="85">
        <v>361.08</v>
      </c>
      <c r="H16" s="85">
        <v>6.91</v>
      </c>
      <c r="I16" s="85">
        <v>0</v>
      </c>
      <c r="J16" s="85">
        <v>0</v>
      </c>
      <c r="K16" s="85">
        <v>187.53</v>
      </c>
      <c r="L16" s="85">
        <v>0</v>
      </c>
      <c r="M16" s="85">
        <v>0</v>
      </c>
      <c r="N16" s="85">
        <v>0</v>
      </c>
      <c r="O16" s="86">
        <v>0</v>
      </c>
      <c r="P16" s="86">
        <v>1.32</v>
      </c>
      <c r="Q16" s="86">
        <v>0</v>
      </c>
      <c r="R16" s="86">
        <v>0</v>
      </c>
      <c r="S16" s="86">
        <v>0</v>
      </c>
      <c r="T16" s="86">
        <v>2260.41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0.2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7.3</v>
      </c>
      <c r="AQ16" s="86">
        <v>9.91</v>
      </c>
      <c r="AR16" s="86">
        <v>3</v>
      </c>
      <c r="AS16" s="86">
        <v>0</v>
      </c>
      <c r="AT16" s="86">
        <v>0</v>
      </c>
      <c r="AU16" s="86">
        <v>2240</v>
      </c>
      <c r="AV16" s="86">
        <v>0.09</v>
      </c>
      <c r="AW16" s="86">
        <v>0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0.09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400</v>
      </c>
      <c r="CA16" s="86">
        <v>0</v>
      </c>
      <c r="CB16" s="86">
        <v>0</v>
      </c>
      <c r="CC16" s="86">
        <v>400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spans="1:113" ht="19.5" customHeight="1">
      <c r="A17" s="58" t="s">
        <v>92</v>
      </c>
      <c r="B17" s="58" t="s">
        <v>93</v>
      </c>
      <c r="C17" s="58" t="s">
        <v>94</v>
      </c>
      <c r="D17" s="58" t="s">
        <v>275</v>
      </c>
      <c r="E17" s="85">
        <f t="shared" si="0"/>
        <v>2817.34</v>
      </c>
      <c r="F17" s="85">
        <v>556.84</v>
      </c>
      <c r="G17" s="85">
        <v>361.08</v>
      </c>
      <c r="H17" s="85">
        <v>6.91</v>
      </c>
      <c r="I17" s="85">
        <v>0</v>
      </c>
      <c r="J17" s="85">
        <v>0</v>
      </c>
      <c r="K17" s="85">
        <v>187.53</v>
      </c>
      <c r="L17" s="85">
        <v>0</v>
      </c>
      <c r="M17" s="85">
        <v>0</v>
      </c>
      <c r="N17" s="85">
        <v>0</v>
      </c>
      <c r="O17" s="86">
        <v>0</v>
      </c>
      <c r="P17" s="86">
        <v>1.32</v>
      </c>
      <c r="Q17" s="86">
        <v>0</v>
      </c>
      <c r="R17" s="86">
        <v>0</v>
      </c>
      <c r="S17" s="86">
        <v>0</v>
      </c>
      <c r="T17" s="86">
        <v>2260.41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0.2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7.3</v>
      </c>
      <c r="AQ17" s="86">
        <v>9.91</v>
      </c>
      <c r="AR17" s="86">
        <v>3</v>
      </c>
      <c r="AS17" s="86">
        <v>0</v>
      </c>
      <c r="AT17" s="86">
        <v>0</v>
      </c>
      <c r="AU17" s="86">
        <v>2240</v>
      </c>
      <c r="AV17" s="86">
        <v>0.09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0.09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spans="1:113" ht="19.5" customHeight="1">
      <c r="A18" s="58" t="s">
        <v>92</v>
      </c>
      <c r="B18" s="58" t="s">
        <v>93</v>
      </c>
      <c r="C18" s="58" t="s">
        <v>96</v>
      </c>
      <c r="D18" s="58" t="s">
        <v>276</v>
      </c>
      <c r="E18" s="85">
        <f t="shared" si="0"/>
        <v>400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400</v>
      </c>
      <c r="CA18" s="86">
        <v>0</v>
      </c>
      <c r="CB18" s="86">
        <v>0</v>
      </c>
      <c r="CC18" s="86">
        <v>400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spans="1:113" ht="19.5" customHeight="1">
      <c r="A19" s="58" t="s">
        <v>38</v>
      </c>
      <c r="B19" s="58" t="s">
        <v>38</v>
      </c>
      <c r="C19" s="58" t="s">
        <v>38</v>
      </c>
      <c r="D19" s="58" t="s">
        <v>277</v>
      </c>
      <c r="E19" s="85">
        <f t="shared" si="0"/>
        <v>19.7</v>
      </c>
      <c r="F19" s="85">
        <v>19.7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6">
        <v>0</v>
      </c>
      <c r="P19" s="86">
        <v>0</v>
      </c>
      <c r="Q19" s="86">
        <v>19.7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spans="1:113" ht="19.5" customHeight="1">
      <c r="A20" s="58" t="s">
        <v>38</v>
      </c>
      <c r="B20" s="58" t="s">
        <v>38</v>
      </c>
      <c r="C20" s="58" t="s">
        <v>38</v>
      </c>
      <c r="D20" s="58" t="s">
        <v>278</v>
      </c>
      <c r="E20" s="85">
        <f t="shared" si="0"/>
        <v>19.7</v>
      </c>
      <c r="F20" s="85">
        <v>19.7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6">
        <v>0</v>
      </c>
      <c r="P20" s="86">
        <v>0</v>
      </c>
      <c r="Q20" s="86">
        <v>19.7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spans="1:113" ht="19.5" customHeight="1">
      <c r="A21" s="58" t="s">
        <v>98</v>
      </c>
      <c r="B21" s="58" t="s">
        <v>90</v>
      </c>
      <c r="C21" s="58" t="s">
        <v>93</v>
      </c>
      <c r="D21" s="58" t="s">
        <v>279</v>
      </c>
      <c r="E21" s="85">
        <f t="shared" si="0"/>
        <v>19.7</v>
      </c>
      <c r="F21" s="85">
        <v>19.7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  <c r="P21" s="86">
        <v>0</v>
      </c>
      <c r="Q21" s="86">
        <v>19.7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4"/>
      <c r="B1" s="44"/>
      <c r="C1" s="44"/>
      <c r="D1" s="45"/>
      <c r="E1" s="44"/>
      <c r="F1" s="44"/>
      <c r="G1" s="25" t="s">
        <v>280</v>
      </c>
    </row>
    <row r="2" spans="1:7" ht="25.5" customHeight="1">
      <c r="A2" s="21" t="s">
        <v>281</v>
      </c>
      <c r="B2" s="21"/>
      <c r="C2" s="21"/>
      <c r="D2" s="21"/>
      <c r="E2" s="21"/>
      <c r="F2" s="21"/>
      <c r="G2" s="21"/>
    </row>
    <row r="3" spans="1:7" ht="19.5" customHeight="1">
      <c r="A3" s="22" t="s">
        <v>0</v>
      </c>
      <c r="B3" s="23"/>
      <c r="C3" s="23"/>
      <c r="D3" s="23"/>
      <c r="E3" s="47"/>
      <c r="F3" s="47"/>
      <c r="G3" s="25" t="s">
        <v>5</v>
      </c>
    </row>
    <row r="4" spans="1:7" ht="19.5" customHeight="1">
      <c r="A4" s="61" t="s">
        <v>282</v>
      </c>
      <c r="B4" s="62"/>
      <c r="C4" s="62"/>
      <c r="D4" s="63"/>
      <c r="E4" s="70" t="s">
        <v>102</v>
      </c>
      <c r="F4" s="33"/>
      <c r="G4" s="33"/>
    </row>
    <row r="5" spans="1:7" ht="19.5" customHeight="1">
      <c r="A5" s="26" t="s">
        <v>69</v>
      </c>
      <c r="B5" s="28"/>
      <c r="C5" s="71" t="s">
        <v>70</v>
      </c>
      <c r="D5" s="72" t="s">
        <v>184</v>
      </c>
      <c r="E5" s="33" t="s">
        <v>59</v>
      </c>
      <c r="F5" s="30" t="s">
        <v>283</v>
      </c>
      <c r="G5" s="73" t="s">
        <v>284</v>
      </c>
    </row>
    <row r="6" spans="1:7" ht="33.75" customHeight="1">
      <c r="A6" s="35" t="s">
        <v>79</v>
      </c>
      <c r="B6" s="36" t="s">
        <v>80</v>
      </c>
      <c r="C6" s="74"/>
      <c r="D6" s="75"/>
      <c r="E6" s="39"/>
      <c r="F6" s="40"/>
      <c r="G6" s="57"/>
    </row>
    <row r="7" spans="1:7" ht="19.5" customHeight="1">
      <c r="A7" s="41" t="s">
        <v>38</v>
      </c>
      <c r="B7" s="58" t="s">
        <v>38</v>
      </c>
      <c r="C7" s="76" t="s">
        <v>38</v>
      </c>
      <c r="D7" s="41" t="s">
        <v>59</v>
      </c>
      <c r="E7" s="59">
        <f aca="true" t="shared" si="0" ref="E7:E23">SUM(F7:G7)</f>
        <v>671.03</v>
      </c>
      <c r="F7" s="59">
        <v>650.62</v>
      </c>
      <c r="G7" s="42">
        <v>20.41</v>
      </c>
    </row>
    <row r="8" spans="1:7" ht="19.5" customHeight="1">
      <c r="A8" s="41" t="s">
        <v>38</v>
      </c>
      <c r="B8" s="58" t="s">
        <v>285</v>
      </c>
      <c r="C8" s="76" t="s">
        <v>38</v>
      </c>
      <c r="D8" s="41" t="s">
        <v>175</v>
      </c>
      <c r="E8" s="59">
        <f t="shared" si="0"/>
        <v>650.53</v>
      </c>
      <c r="F8" s="59">
        <v>650.53</v>
      </c>
      <c r="G8" s="42">
        <v>0</v>
      </c>
    </row>
    <row r="9" spans="1:7" ht="19.5" customHeight="1">
      <c r="A9" s="41" t="s">
        <v>285</v>
      </c>
      <c r="B9" s="58" t="s">
        <v>163</v>
      </c>
      <c r="C9" s="76" t="s">
        <v>84</v>
      </c>
      <c r="D9" s="41" t="s">
        <v>286</v>
      </c>
      <c r="E9" s="59">
        <f t="shared" si="0"/>
        <v>361.08</v>
      </c>
      <c r="F9" s="59">
        <v>361.08</v>
      </c>
      <c r="G9" s="42">
        <v>0</v>
      </c>
    </row>
    <row r="10" spans="1:7" ht="19.5" customHeight="1">
      <c r="A10" s="41" t="s">
        <v>285</v>
      </c>
      <c r="B10" s="58" t="s">
        <v>165</v>
      </c>
      <c r="C10" s="76" t="s">
        <v>84</v>
      </c>
      <c r="D10" s="41" t="s">
        <v>287</v>
      </c>
      <c r="E10" s="59">
        <f t="shared" si="0"/>
        <v>6.91</v>
      </c>
      <c r="F10" s="59">
        <v>6.91</v>
      </c>
      <c r="G10" s="42">
        <v>0</v>
      </c>
    </row>
    <row r="11" spans="1:7" ht="19.5" customHeight="1">
      <c r="A11" s="41" t="s">
        <v>285</v>
      </c>
      <c r="B11" s="58" t="s">
        <v>288</v>
      </c>
      <c r="C11" s="76" t="s">
        <v>84</v>
      </c>
      <c r="D11" s="41" t="s">
        <v>289</v>
      </c>
      <c r="E11" s="59">
        <f t="shared" si="0"/>
        <v>187.53</v>
      </c>
      <c r="F11" s="59">
        <v>187.53</v>
      </c>
      <c r="G11" s="42">
        <v>0</v>
      </c>
    </row>
    <row r="12" spans="1:7" ht="19.5" customHeight="1">
      <c r="A12" s="41" t="s">
        <v>285</v>
      </c>
      <c r="B12" s="58" t="s">
        <v>290</v>
      </c>
      <c r="C12" s="76" t="s">
        <v>84</v>
      </c>
      <c r="D12" s="41" t="s">
        <v>291</v>
      </c>
      <c r="E12" s="59">
        <f t="shared" si="0"/>
        <v>46.08</v>
      </c>
      <c r="F12" s="59">
        <v>46.08</v>
      </c>
      <c r="G12" s="42">
        <v>0</v>
      </c>
    </row>
    <row r="13" spans="1:7" ht="19.5" customHeight="1">
      <c r="A13" s="41" t="s">
        <v>285</v>
      </c>
      <c r="B13" s="58" t="s">
        <v>292</v>
      </c>
      <c r="C13" s="76" t="s">
        <v>84</v>
      </c>
      <c r="D13" s="41" t="s">
        <v>293</v>
      </c>
      <c r="E13" s="59">
        <f t="shared" si="0"/>
        <v>13.13</v>
      </c>
      <c r="F13" s="59">
        <v>13.13</v>
      </c>
      <c r="G13" s="42">
        <v>0</v>
      </c>
    </row>
    <row r="14" spans="1:7" ht="19.5" customHeight="1">
      <c r="A14" s="41" t="s">
        <v>285</v>
      </c>
      <c r="B14" s="58" t="s">
        <v>294</v>
      </c>
      <c r="C14" s="76" t="s">
        <v>84</v>
      </c>
      <c r="D14" s="41" t="s">
        <v>295</v>
      </c>
      <c r="E14" s="59">
        <f t="shared" si="0"/>
        <v>14.78</v>
      </c>
      <c r="F14" s="59">
        <v>14.78</v>
      </c>
      <c r="G14" s="42">
        <v>0</v>
      </c>
    </row>
    <row r="15" spans="1:7" ht="19.5" customHeight="1">
      <c r="A15" s="41" t="s">
        <v>285</v>
      </c>
      <c r="B15" s="58" t="s">
        <v>296</v>
      </c>
      <c r="C15" s="76" t="s">
        <v>84</v>
      </c>
      <c r="D15" s="41" t="s">
        <v>297</v>
      </c>
      <c r="E15" s="59">
        <f t="shared" si="0"/>
        <v>1.32</v>
      </c>
      <c r="F15" s="59">
        <v>1.32</v>
      </c>
      <c r="G15" s="42">
        <v>0</v>
      </c>
    </row>
    <row r="16" spans="1:7" ht="19.5" customHeight="1">
      <c r="A16" s="41" t="s">
        <v>285</v>
      </c>
      <c r="B16" s="58" t="s">
        <v>298</v>
      </c>
      <c r="C16" s="76" t="s">
        <v>84</v>
      </c>
      <c r="D16" s="41" t="s">
        <v>299</v>
      </c>
      <c r="E16" s="59">
        <f t="shared" si="0"/>
        <v>19.7</v>
      </c>
      <c r="F16" s="59">
        <v>19.7</v>
      </c>
      <c r="G16" s="42">
        <v>0</v>
      </c>
    </row>
    <row r="17" spans="1:7" ht="19.5" customHeight="1">
      <c r="A17" s="41" t="s">
        <v>38</v>
      </c>
      <c r="B17" s="58" t="s">
        <v>300</v>
      </c>
      <c r="C17" s="76" t="s">
        <v>38</v>
      </c>
      <c r="D17" s="41" t="s">
        <v>176</v>
      </c>
      <c r="E17" s="59">
        <f t="shared" si="0"/>
        <v>20.41</v>
      </c>
      <c r="F17" s="59">
        <v>0</v>
      </c>
      <c r="G17" s="42">
        <v>20.41</v>
      </c>
    </row>
    <row r="18" spans="1:7" ht="19.5" customHeight="1">
      <c r="A18" s="41" t="s">
        <v>300</v>
      </c>
      <c r="B18" s="58" t="s">
        <v>301</v>
      </c>
      <c r="C18" s="76" t="s">
        <v>84</v>
      </c>
      <c r="D18" s="41" t="s">
        <v>302</v>
      </c>
      <c r="E18" s="59">
        <f t="shared" si="0"/>
        <v>0.2</v>
      </c>
      <c r="F18" s="59">
        <v>0</v>
      </c>
      <c r="G18" s="42">
        <v>0.2</v>
      </c>
    </row>
    <row r="19" spans="1:7" ht="19.5" customHeight="1">
      <c r="A19" s="41" t="s">
        <v>300</v>
      </c>
      <c r="B19" s="58" t="s">
        <v>303</v>
      </c>
      <c r="C19" s="76" t="s">
        <v>84</v>
      </c>
      <c r="D19" s="41" t="s">
        <v>304</v>
      </c>
      <c r="E19" s="59">
        <f t="shared" si="0"/>
        <v>7.3</v>
      </c>
      <c r="F19" s="59">
        <v>0</v>
      </c>
      <c r="G19" s="42">
        <v>7.3</v>
      </c>
    </row>
    <row r="20" spans="1:7" ht="19.5" customHeight="1">
      <c r="A20" s="41" t="s">
        <v>300</v>
      </c>
      <c r="B20" s="58" t="s">
        <v>305</v>
      </c>
      <c r="C20" s="76" t="s">
        <v>84</v>
      </c>
      <c r="D20" s="41" t="s">
        <v>306</v>
      </c>
      <c r="E20" s="59">
        <f t="shared" si="0"/>
        <v>9.91</v>
      </c>
      <c r="F20" s="59">
        <v>0</v>
      </c>
      <c r="G20" s="42">
        <v>9.91</v>
      </c>
    </row>
    <row r="21" spans="1:7" ht="19.5" customHeight="1">
      <c r="A21" s="41" t="s">
        <v>300</v>
      </c>
      <c r="B21" s="58" t="s">
        <v>307</v>
      </c>
      <c r="C21" s="76" t="s">
        <v>84</v>
      </c>
      <c r="D21" s="41" t="s">
        <v>308</v>
      </c>
      <c r="E21" s="59">
        <f t="shared" si="0"/>
        <v>3</v>
      </c>
      <c r="F21" s="59">
        <v>0</v>
      </c>
      <c r="G21" s="42">
        <v>3</v>
      </c>
    </row>
    <row r="22" spans="1:7" ht="19.5" customHeight="1">
      <c r="A22" s="41" t="s">
        <v>38</v>
      </c>
      <c r="B22" s="58" t="s">
        <v>309</v>
      </c>
      <c r="C22" s="76" t="s">
        <v>38</v>
      </c>
      <c r="D22" s="41" t="s">
        <v>171</v>
      </c>
      <c r="E22" s="59">
        <f t="shared" si="0"/>
        <v>0.09</v>
      </c>
      <c r="F22" s="59">
        <v>0.09</v>
      </c>
      <c r="G22" s="42">
        <v>0</v>
      </c>
    </row>
    <row r="23" spans="1:7" ht="19.5" customHeight="1">
      <c r="A23" s="41" t="s">
        <v>309</v>
      </c>
      <c r="B23" s="58" t="s">
        <v>292</v>
      </c>
      <c r="C23" s="76" t="s">
        <v>84</v>
      </c>
      <c r="D23" s="41" t="s">
        <v>310</v>
      </c>
      <c r="E23" s="59">
        <f t="shared" si="0"/>
        <v>0.09</v>
      </c>
      <c r="F23" s="59">
        <v>0.09</v>
      </c>
      <c r="G23" s="4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8"/>
      <c r="B1" s="19"/>
      <c r="C1" s="19"/>
      <c r="D1" s="19"/>
      <c r="E1" s="19"/>
      <c r="F1" s="20" t="s">
        <v>311</v>
      </c>
    </row>
    <row r="2" spans="1:6" ht="19.5" customHeight="1">
      <c r="A2" s="21" t="s">
        <v>312</v>
      </c>
      <c r="B2" s="21"/>
      <c r="C2" s="21"/>
      <c r="D2" s="21"/>
      <c r="E2" s="21"/>
      <c r="F2" s="21"/>
    </row>
    <row r="3" spans="1:6" ht="19.5" customHeight="1">
      <c r="A3" s="22" t="s">
        <v>0</v>
      </c>
      <c r="B3" s="23"/>
      <c r="C3" s="23"/>
      <c r="D3" s="65"/>
      <c r="E3" s="65"/>
      <c r="F3" s="25" t="s">
        <v>5</v>
      </c>
    </row>
    <row r="4" spans="1:6" ht="19.5" customHeight="1">
      <c r="A4" s="26" t="s">
        <v>69</v>
      </c>
      <c r="B4" s="27"/>
      <c r="C4" s="28"/>
      <c r="D4" s="66" t="s">
        <v>70</v>
      </c>
      <c r="E4" s="48" t="s">
        <v>313</v>
      </c>
      <c r="F4" s="30" t="s">
        <v>72</v>
      </c>
    </row>
    <row r="5" spans="1:6" ht="19.5" customHeight="1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spans="1:6" ht="19.5" customHeight="1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2640</v>
      </c>
    </row>
    <row r="7" spans="1:6" ht="19.5" customHeight="1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95</v>
      </c>
      <c r="F7" s="69">
        <v>2240</v>
      </c>
    </row>
    <row r="8" spans="1:6" ht="19.5" customHeight="1">
      <c r="A8" s="58" t="s">
        <v>92</v>
      </c>
      <c r="B8" s="58" t="s">
        <v>93</v>
      </c>
      <c r="C8" s="58" t="s">
        <v>94</v>
      </c>
      <c r="D8" s="68" t="s">
        <v>84</v>
      </c>
      <c r="E8" s="68" t="s">
        <v>314</v>
      </c>
      <c r="F8" s="69">
        <v>2240</v>
      </c>
    </row>
    <row r="9" spans="1:6" ht="19.5" customHeight="1">
      <c r="A9" s="58" t="s">
        <v>38</v>
      </c>
      <c r="B9" s="58" t="s">
        <v>38</v>
      </c>
      <c r="C9" s="58" t="s">
        <v>38</v>
      </c>
      <c r="D9" s="68" t="s">
        <v>38</v>
      </c>
      <c r="E9" s="68" t="s">
        <v>97</v>
      </c>
      <c r="F9" s="69">
        <v>400</v>
      </c>
    </row>
    <row r="10" spans="1:6" ht="19.5" customHeight="1">
      <c r="A10" s="58" t="s">
        <v>92</v>
      </c>
      <c r="B10" s="58" t="s">
        <v>93</v>
      </c>
      <c r="C10" s="58" t="s">
        <v>96</v>
      </c>
      <c r="D10" s="68" t="s">
        <v>84</v>
      </c>
      <c r="E10" s="68" t="s">
        <v>315</v>
      </c>
      <c r="F10" s="69">
        <v>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伍志蓉</cp:lastModifiedBy>
  <dcterms:created xsi:type="dcterms:W3CDTF">2022-07-26T00:53:38Z</dcterms:created>
  <dcterms:modified xsi:type="dcterms:W3CDTF">2022-07-26T01:53:13Z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